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edical pmts CY\"/>
    </mc:Choice>
  </mc:AlternateContent>
  <bookViews>
    <workbookView xWindow="-30" yWindow="4545" windowWidth="15195" windowHeight="9000" activeTab="1"/>
  </bookViews>
  <sheets>
    <sheet name="WebCoverPage" sheetId="1" r:id="rId1"/>
    <sheet name="Data" sheetId="3" r:id="rId2"/>
  </sheets>
  <definedNames>
    <definedName name="_xlnm.Print_Area">WebCoverPage!$A$1:$A$35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Q96" i="3" l="1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O98" i="3" l="1"/>
  <c r="Q98" i="3"/>
  <c r="D98" i="3" l="1"/>
  <c r="C98" i="3"/>
  <c r="P98" i="3" l="1"/>
  <c r="N98" i="3"/>
  <c r="K98" i="3"/>
  <c r="J98" i="3"/>
  <c r="I98" i="3"/>
  <c r="F98" i="3"/>
  <c r="E98" i="3"/>
  <c r="B98" i="3"/>
</calcChain>
</file>

<file path=xl/sharedStrings.xml><?xml version="1.0" encoding="utf-8"?>
<sst xmlns="http://schemas.openxmlformats.org/spreadsheetml/2006/main" count="320" uniqueCount="123">
  <si>
    <t>Minnesota Department of Human Services</t>
  </si>
  <si>
    <t>Reports and Forecasts Division</t>
  </si>
  <si>
    <t>and MinnesotaCare</t>
  </si>
  <si>
    <t>by County and Program Eligibility Subgroup</t>
  </si>
  <si>
    <t>St. Paul MN 55164-0996</t>
  </si>
  <si>
    <t>Email address:  DHS.ReportsAndForecasts@state.mn.us</t>
  </si>
  <si>
    <t xml:space="preserve">MEDICAL ASSISTANCE </t>
  </si>
  <si>
    <t>By County of Financial Responsibility</t>
  </si>
  <si>
    <t>County</t>
  </si>
  <si>
    <t xml:space="preserve">  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</si>
  <si>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</si>
  <si>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</si>
  <si>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</si>
  <si>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</si>
  <si>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</si>
  <si>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</si>
  <si>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</si>
  <si>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</si>
  <si>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</si>
  <si>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</si>
  <si>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</si>
  <si>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</si>
  <si>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</si>
  <si>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</si>
  <si>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</si>
  <si>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</si>
  <si>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</si>
  <si>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</si>
  <si>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</si>
  <si>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</si>
  <si>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</si>
  <si>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</si>
  <si>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</si>
  <si>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</si>
  <si>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</si>
  <si>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</si>
  <si>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</si>
  <si>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</si>
  <si>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</si>
  <si>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</si>
  <si>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</si>
  <si>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</si>
  <si>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</si>
  <si>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</si>
  <si>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</si>
  <si>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</si>
  <si>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</si>
  <si>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</si>
  <si>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</si>
  <si>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</si>
  <si>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</si>
  <si>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</si>
  <si>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</si>
  <si>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</si>
  <si>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</si>
  <si>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</si>
  <si>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</si>
  <si>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</si>
  <si>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</si>
  <si>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</si>
  <si>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</si>
  <si>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</si>
  <si>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</si>
  <si>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</si>
  <si>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</si>
  <si>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</si>
  <si>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</si>
  <si>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</si>
  <si>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</si>
  <si>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</si>
  <si>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</si>
  <si>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</si>
  <si>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</si>
  <si>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</si>
  <si>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</si>
  <si>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</si>
  <si>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</si>
  <si>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</si>
  <si>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</si>
  <si>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</si>
  <si>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</si>
  <si>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</si>
  <si>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</si>
  <si>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</si>
  <si>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</si>
  <si>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</si>
  <si>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</si>
  <si>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</si>
  <si>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</si>
  <si>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</si>
  <si>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</si>
  <si>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</si>
  <si>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</si>
  <si>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</si>
  <si>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</si>
  <si>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</si>
  <si>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</si>
  <si>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Other</t>
  </si>
  <si>
    <t>Children</t>
  </si>
  <si>
    <t>Disabled</t>
  </si>
  <si>
    <t>Elderly</t>
  </si>
  <si>
    <t>Total</t>
  </si>
  <si>
    <t xml:space="preserve"> </t>
  </si>
  <si>
    <t>IMD</t>
  </si>
  <si>
    <t>SCHIP</t>
  </si>
  <si>
    <t>Unborn</t>
  </si>
  <si>
    <t>Families with</t>
  </si>
  <si>
    <t>State-Only</t>
  </si>
  <si>
    <t>Statewide</t>
  </si>
  <si>
    <t>Medical Assistance</t>
  </si>
  <si>
    <t>P.O. Box 64996</t>
  </si>
  <si>
    <t>Adults with</t>
  </si>
  <si>
    <t>No Children</t>
  </si>
  <si>
    <t>MA Other</t>
  </si>
  <si>
    <t>MINNESOTACARE</t>
  </si>
  <si>
    <t>This information is available in accessible formats for individuals with</t>
  </si>
  <si>
    <t>disabilities by calling 651-431-2400 or by using your preferred relay service.</t>
  </si>
  <si>
    <t xml:space="preserve">For other information on disability rights and protections, </t>
  </si>
  <si>
    <t>contact the agency's ADA coordinator.</t>
  </si>
  <si>
    <t>Funded</t>
  </si>
  <si>
    <t>Payments in Calendar Year 2021</t>
  </si>
  <si>
    <t>(CY 2021 Warrant Dates)</t>
  </si>
  <si>
    <t>Published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</si>
</sst>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7">
    <xf numFmtId="0" fontId="0" fillId="0" borderId="0"/>
    <xf numFmtId="0" fontId="14" fillId="0" borderId="0"/>
    <xf numFmtId="0" fontId="2" fillId="0" borderId="0"/>
    <xf numFmtId="4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/>
    <xf numFmtId="0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2" borderId="0" xfId="0" applyNumberFormat="1" applyFont="1" applyFill="1" applyAlignment="1">
      <alignment horizontal="centerContinuous" wrapText="1"/>
    </xf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3" fillId="2" borderId="0" xfId="0" applyNumberFormat="1" applyFont="1" applyFill="1" applyAlignment="1">
      <alignment horizontal="centerContinuous"/>
    </xf>
    <xf numFmtId="3" fontId="12" fillId="0" borderId="2" xfId="1" applyNumberFormat="1" applyFont="1" applyBorder="1" applyAlignment="1">
      <alignment horizontal="center"/>
    </xf>
    <xf numFmtId="3" fontId="12" fillId="0" borderId="2" xfId="1" applyNumberFormat="1" applyFont="1" applyBorder="1" applyAlignment="1"/>
    <xf numFmtId="0" fontId="12" fillId="0" borderId="2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2" xfId="1" applyNumberFormat="1" applyFont="1" applyBorder="1" applyAlignment="1">
      <alignment horizontal="centerContinuous"/>
    </xf>
    <xf numFmtId="3" fontId="12" fillId="0" borderId="2" xfId="0" applyNumberFormat="1" applyFont="1" applyBorder="1" applyAlignment="1"/>
    <xf numFmtId="0" fontId="15" fillId="3" borderId="0" xfId="2" applyNumberFormat="1" applyFont="1" applyFill="1" applyAlignment="1"/>
    <xf numFmtId="4" fontId="15" fillId="3" borderId="0" xfId="2" applyNumberFormat="1" applyFont="1" applyFill="1"/>
    <xf numFmtId="3" fontId="15" fillId="3" borderId="0" xfId="2" applyNumberFormat="1" applyFont="1" applyFill="1"/>
    <xf numFmtId="0" fontId="2" fillId="0" borderId="0" xfId="2"/>
    <xf numFmtId="0" fontId="12" fillId="0" borderId="1" xfId="1" applyNumberFormat="1" applyFont="1" applyBorder="1" applyAlignment="1">
      <alignment horizontal="center"/>
    </xf>
    <xf numFmtId="0" fontId="17" fillId="3" borderId="0" xfId="2" applyNumberFormat="1" applyFont="1" applyFill="1" applyAlignment="1"/>
    <xf numFmtId="3" fontId="17" fillId="3" borderId="0" xfId="2" applyNumberFormat="1" applyFont="1" applyFill="1"/>
    <xf numFmtId="4" fontId="17" fillId="3" borderId="0" xfId="2" applyNumberFormat="1" applyFont="1" applyFill="1"/>
    <xf numFmtId="3" fontId="18" fillId="4" borderId="0" xfId="0" applyNumberFormat="1" applyFont="1" applyFill="1" applyAlignment="1">
      <alignment horizontal="right" wrapText="1"/>
    </xf>
    <xf numFmtId="0" fontId="16" fillId="3" borderId="0" xfId="2" applyNumberFormat="1" applyFont="1" applyFill="1" applyAlignment="1">
      <alignment horizontal="center"/>
    </xf>
    <xf numFmtId="0" fontId="8" fillId="3" borderId="0" xfId="2" applyNumberFormat="1" applyFont="1" applyFill="1" applyAlignment="1">
      <alignment horizontal="center"/>
    </xf>
  </cellXfs>
  <cellStyles count="7">
    <cellStyle name="Currency 2" xfId="3"/>
    <cellStyle name="Currency 3" xfId="6"/>
    <cellStyle name="Normal" xfId="0" builtinId="0"/>
    <cellStyle name="Normal 2" xfId="1"/>
    <cellStyle name="Normal 2 2" xfId="2"/>
    <cellStyle name="Normal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opLeftCell="A7" zoomScale="87" zoomScaleNormal="87" workbookViewId="0"/>
  </sheetViews>
  <sheetFormatPr defaultColWidth="9.6640625" defaultRowHeight="15" x14ac:dyDescent="0.2"/>
  <cols>
    <col min="1" max="1" width="83.6640625" style="1" customWidth="1"/>
    <col min="2" max="16384" width="9.6640625" style="1"/>
  </cols>
  <sheetData>
    <row r="1" spans="1:1" x14ac:dyDescent="0.2">
      <c r="A1" s="2"/>
    </row>
    <row r="2" spans="1:1" ht="18" x14ac:dyDescent="0.25">
      <c r="A2" s="3" t="s">
        <v>0</v>
      </c>
    </row>
    <row r="3" spans="1:1" ht="23.25" x14ac:dyDescent="0.35">
      <c r="A3" s="4"/>
    </row>
    <row r="4" spans="1:1" ht="15.75" x14ac:dyDescent="0.25">
      <c r="A4" s="5" t="s">
        <v>1</v>
      </c>
    </row>
    <row r="5" spans="1:1" ht="29.1" customHeight="1" x14ac:dyDescent="0.2">
      <c r="A5" s="2"/>
    </row>
    <row r="6" spans="1:1" ht="30" x14ac:dyDescent="0.4">
      <c r="A6" s="6" t="s">
        <v>109</v>
      </c>
    </row>
    <row r="7" spans="1:1" ht="30" x14ac:dyDescent="0.4">
      <c r="A7" s="6" t="s">
        <v>2</v>
      </c>
    </row>
    <row r="8" spans="1:1" ht="30" x14ac:dyDescent="0.4">
      <c r="A8" s="6" t="s">
        <v>120</v>
      </c>
    </row>
    <row r="9" spans="1:1" x14ac:dyDescent="0.2">
      <c r="A9" s="2"/>
    </row>
    <row r="10" spans="1:1" ht="18" x14ac:dyDescent="0.25">
      <c r="A10" s="3" t="s">
        <v>3</v>
      </c>
    </row>
    <row r="11" spans="1:1" x14ac:dyDescent="0.2">
      <c r="A11" s="2" t="s">
        <v>121</v>
      </c>
    </row>
    <row r="12" spans="1:1" ht="18" x14ac:dyDescent="0.25">
      <c r="A12" s="3"/>
    </row>
    <row r="13" spans="1:1" x14ac:dyDescent="0.2">
      <c r="A13" s="7"/>
    </row>
    <row r="14" spans="1:1" x14ac:dyDescent="0.2">
      <c r="A14" s="2"/>
    </row>
    <row r="15" spans="1:1" ht="15.75" x14ac:dyDescent="0.25">
      <c r="A15" s="8"/>
    </row>
    <row r="16" spans="1:1" ht="15.75" x14ac:dyDescent="0.25">
      <c r="A16" s="8"/>
    </row>
    <row r="17" spans="1:1" x14ac:dyDescent="0.2">
      <c r="A17" s="2"/>
    </row>
    <row r="18" spans="1:1" x14ac:dyDescent="0.2">
      <c r="A18" s="2"/>
    </row>
    <row r="19" spans="1:1" ht="15.75" x14ac:dyDescent="0.25">
      <c r="A19" s="9" t="s">
        <v>122</v>
      </c>
    </row>
    <row r="20" spans="1:1" ht="15.75" x14ac:dyDescent="0.25">
      <c r="A20" s="9" t="s">
        <v>0</v>
      </c>
    </row>
    <row r="21" spans="1:1" ht="15.75" x14ac:dyDescent="0.25">
      <c r="A21" s="9" t="s">
        <v>1</v>
      </c>
    </row>
    <row r="22" spans="1:1" ht="15.75" x14ac:dyDescent="0.25">
      <c r="A22" s="10" t="s">
        <v>110</v>
      </c>
    </row>
    <row r="23" spans="1:1" ht="15.75" x14ac:dyDescent="0.25">
      <c r="A23" s="9" t="s">
        <v>4</v>
      </c>
    </row>
    <row r="24" spans="1:1" ht="15.75" x14ac:dyDescent="0.25">
      <c r="A24" s="9"/>
    </row>
    <row r="25" spans="1:1" ht="15.75" x14ac:dyDescent="0.25">
      <c r="A25" s="9" t="s">
        <v>5</v>
      </c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ht="15.75" x14ac:dyDescent="0.25">
      <c r="A29" s="9" t="s">
        <v>115</v>
      </c>
    </row>
    <row r="30" spans="1:1" ht="15.75" x14ac:dyDescent="0.25">
      <c r="A30" s="9" t="s">
        <v>116</v>
      </c>
    </row>
    <row r="31" spans="1:1" ht="15.75" x14ac:dyDescent="0.25">
      <c r="A31" s="9" t="s">
        <v>117</v>
      </c>
    </row>
    <row r="32" spans="1:1" ht="15.75" x14ac:dyDescent="0.25">
      <c r="A32" s="9" t="s">
        <v>118</v>
      </c>
    </row>
    <row r="33" spans="1:1" x14ac:dyDescent="0.2">
      <c r="A33" s="2"/>
    </row>
    <row r="34" spans="1:1" x14ac:dyDescent="0.2">
      <c r="A34" s="2"/>
    </row>
    <row r="35" spans="1:1" x14ac:dyDescent="0.2">
      <c r="A35" s="2"/>
    </row>
  </sheetData>
  <phoneticPr fontId="11" type="noConversion"/>
  <pageMargins left="0.69027777777777777" right="0.6" top="0.92986111111111114" bottom="0.24791666666666667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zoomScale="87" zoomScaleNormal="87" workbookViewId="0">
      <selection activeCell="A14" sqref="A14"/>
    </sheetView>
  </sheetViews>
  <sheetFormatPr defaultRowHeight="15" x14ac:dyDescent="0.2"/>
  <cols>
    <col min="1" max="1" width="14.6640625" style="18" customWidth="1"/>
    <col min="2" max="6" width="12.21875" style="18" customWidth="1"/>
    <col min="7" max="7" width="3.33203125" style="18" customWidth="1"/>
    <col min="8" max="8" width="14.6640625" style="18" customWidth="1"/>
    <col min="9" max="11" width="12.21875" style="18" customWidth="1"/>
    <col min="12" max="12" width="3.21875" style="18" customWidth="1"/>
    <col min="13" max="14" width="14.6640625" style="18" customWidth="1"/>
    <col min="15" max="16" width="12.21875" style="18" customWidth="1"/>
    <col min="17" max="17" width="13.44140625" style="18" customWidth="1"/>
    <col min="18" max="16384" width="8.88671875" style="21"/>
  </cols>
  <sheetData>
    <row r="1" spans="1:17" x14ac:dyDescent="0.2">
      <c r="A1" s="27" t="s">
        <v>6</v>
      </c>
      <c r="B1" s="27"/>
      <c r="C1" s="27"/>
      <c r="D1" s="27"/>
      <c r="E1" s="27"/>
      <c r="F1" s="27"/>
      <c r="H1" s="27" t="s">
        <v>6</v>
      </c>
      <c r="I1" s="27"/>
      <c r="J1" s="27"/>
      <c r="K1" s="27"/>
      <c r="L1" s="20"/>
      <c r="M1" s="27" t="s">
        <v>114</v>
      </c>
      <c r="N1" s="27"/>
      <c r="O1" s="27"/>
      <c r="P1" s="27"/>
      <c r="Q1" s="27"/>
    </row>
    <row r="2" spans="1:17" s="18" customFormat="1" x14ac:dyDescent="0.2">
      <c r="A2" s="28" t="s">
        <v>120</v>
      </c>
      <c r="B2" s="27"/>
      <c r="C2" s="27"/>
      <c r="D2" s="27"/>
      <c r="E2" s="27"/>
      <c r="F2" s="27"/>
      <c r="H2" s="28" t="s">
        <v>120</v>
      </c>
      <c r="I2" s="27"/>
      <c r="J2" s="27"/>
      <c r="K2" s="27"/>
      <c r="L2" s="20"/>
      <c r="M2" s="28" t="s">
        <v>120</v>
      </c>
      <c r="N2" s="28"/>
      <c r="O2" s="27"/>
      <c r="P2" s="27"/>
      <c r="Q2" s="27"/>
    </row>
    <row r="3" spans="1:17" s="18" customFormat="1" x14ac:dyDescent="0.2">
      <c r="A3" s="27" t="s">
        <v>7</v>
      </c>
      <c r="B3" s="27"/>
      <c r="C3" s="27"/>
      <c r="D3" s="27"/>
      <c r="E3" s="27"/>
      <c r="F3" s="27"/>
      <c r="H3" s="27" t="s">
        <v>7</v>
      </c>
      <c r="I3" s="27"/>
      <c r="J3" s="27"/>
      <c r="K3" s="27"/>
      <c r="L3" s="20"/>
      <c r="M3" s="27" t="s">
        <v>7</v>
      </c>
      <c r="N3" s="27"/>
      <c r="O3" s="27"/>
      <c r="P3" s="27"/>
      <c r="Q3" s="27"/>
    </row>
    <row r="4" spans="1:17" s="18" customFormat="1" ht="3.75" customHeight="1" x14ac:dyDescent="0.2">
      <c r="A4" s="23"/>
      <c r="B4" s="23"/>
      <c r="C4" s="23"/>
      <c r="D4" s="23"/>
      <c r="E4" s="23"/>
      <c r="F4" s="23"/>
      <c r="H4" s="23"/>
      <c r="I4" s="23"/>
      <c r="J4" s="23"/>
      <c r="K4" s="23"/>
      <c r="L4" s="20"/>
      <c r="M4" s="27"/>
      <c r="N4" s="27"/>
      <c r="O4" s="27"/>
      <c r="P4" s="27"/>
      <c r="Q4" s="27"/>
    </row>
    <row r="5" spans="1:17" s="18" customFormat="1" ht="5.25" customHeight="1" x14ac:dyDescent="0.2">
      <c r="A5" s="23"/>
      <c r="B5" s="23"/>
      <c r="C5" s="23"/>
      <c r="D5" s="23"/>
      <c r="E5" s="23"/>
      <c r="F5" s="23"/>
      <c r="H5" s="23"/>
      <c r="I5" s="23"/>
      <c r="J5" s="23"/>
      <c r="K5" s="23"/>
      <c r="L5" s="20"/>
      <c r="M5" s="23"/>
      <c r="N5" s="23"/>
      <c r="O5" s="23"/>
      <c r="P5" s="23"/>
      <c r="Q5" s="23"/>
    </row>
    <row r="6" spans="1:17" s="18" customFormat="1" x14ac:dyDescent="0.2">
      <c r="A6" s="12" t="s">
        <v>9</v>
      </c>
      <c r="B6" s="16" t="s">
        <v>106</v>
      </c>
      <c r="C6" s="16" t="s">
        <v>102</v>
      </c>
      <c r="D6" s="16" t="s">
        <v>102</v>
      </c>
      <c r="E6" s="13" t="s">
        <v>111</v>
      </c>
      <c r="F6" s="17"/>
      <c r="H6" s="11" t="s">
        <v>9</v>
      </c>
      <c r="I6" s="11"/>
      <c r="J6" s="11" t="s">
        <v>104</v>
      </c>
      <c r="K6" s="11" t="s">
        <v>107</v>
      </c>
      <c r="L6" s="20"/>
      <c r="M6" s="12" t="s">
        <v>9</v>
      </c>
      <c r="N6" s="16" t="s">
        <v>106</v>
      </c>
      <c r="O6" s="13" t="s">
        <v>111</v>
      </c>
      <c r="P6" s="16" t="s">
        <v>107</v>
      </c>
      <c r="Q6" s="13"/>
    </row>
    <row r="7" spans="1:17" s="18" customFormat="1" ht="15.75" thickBot="1" x14ac:dyDescent="0.25">
      <c r="A7" s="14" t="s">
        <v>8</v>
      </c>
      <c r="B7" s="14" t="s">
        <v>98</v>
      </c>
      <c r="C7" s="14" t="s">
        <v>99</v>
      </c>
      <c r="D7" s="14" t="s">
        <v>100</v>
      </c>
      <c r="E7" s="22" t="s">
        <v>112</v>
      </c>
      <c r="F7" s="15" t="s">
        <v>101</v>
      </c>
      <c r="H7" s="14" t="s">
        <v>8</v>
      </c>
      <c r="I7" s="14" t="s">
        <v>103</v>
      </c>
      <c r="J7" s="14" t="s">
        <v>105</v>
      </c>
      <c r="K7" s="14" t="s">
        <v>113</v>
      </c>
      <c r="L7" s="20"/>
      <c r="M7" s="14" t="s">
        <v>8</v>
      </c>
      <c r="N7" s="14" t="s">
        <v>98</v>
      </c>
      <c r="O7" s="22" t="s">
        <v>112</v>
      </c>
      <c r="P7" s="14" t="s">
        <v>119</v>
      </c>
      <c r="Q7" s="15" t="s">
        <v>101</v>
      </c>
    </row>
    <row r="8" spans="1:17" s="18" customFormat="1" ht="3" customHeight="1" x14ac:dyDescent="0.2">
      <c r="B8" s="19"/>
      <c r="C8" s="20"/>
      <c r="D8" s="19"/>
      <c r="E8" s="20"/>
      <c r="F8" s="19"/>
      <c r="G8" s="20"/>
      <c r="H8" s="20"/>
      <c r="I8" s="19"/>
      <c r="J8" s="20"/>
      <c r="K8" s="19"/>
      <c r="L8" s="20"/>
      <c r="M8" s="20"/>
      <c r="N8" s="20"/>
      <c r="O8" s="20"/>
      <c r="P8" s="20"/>
      <c r="Q8" s="20"/>
    </row>
    <row r="9" spans="1:17" s="18" customFormat="1" x14ac:dyDescent="0.2">
      <c r="A9" s="23" t="s">
        <v>10</v>
      </c>
      <c r="B9" s="26">
        <v>12791930</v>
      </c>
      <c r="C9" s="26">
        <v>15269914</v>
      </c>
      <c r="D9" s="26">
        <v>9897123</v>
      </c>
      <c r="E9" s="26">
        <v>10463760</v>
      </c>
      <c r="F9" s="26">
        <f>+B9+C9+D9+E9</f>
        <v>48422727</v>
      </c>
      <c r="G9" s="24"/>
      <c r="H9" s="23" t="s">
        <v>10</v>
      </c>
      <c r="I9" s="26">
        <v>109635</v>
      </c>
      <c r="J9" s="26">
        <v>0</v>
      </c>
      <c r="K9" s="26">
        <v>0</v>
      </c>
      <c r="L9" s="25"/>
      <c r="M9" s="23" t="s">
        <v>10</v>
      </c>
      <c r="N9" s="24">
        <v>707902.65217391297</v>
      </c>
      <c r="O9" s="24">
        <v>1770175.4347826086</v>
      </c>
      <c r="P9" s="24">
        <v>33167.391304347824</v>
      </c>
      <c r="Q9" s="24">
        <f>+N9+O9+P9</f>
        <v>2511245.4782608692</v>
      </c>
    </row>
    <row r="10" spans="1:17" s="18" customFormat="1" x14ac:dyDescent="0.2">
      <c r="A10" s="23" t="s">
        <v>11</v>
      </c>
      <c r="B10" s="26">
        <v>237154407</v>
      </c>
      <c r="C10" s="26">
        <v>369278774</v>
      </c>
      <c r="D10" s="26">
        <v>103537333</v>
      </c>
      <c r="E10" s="26">
        <v>144347124</v>
      </c>
      <c r="F10" s="26">
        <f t="shared" ref="F10:F73" si="0">+B10+C10+D10+E10</f>
        <v>854317638</v>
      </c>
      <c r="G10" s="24"/>
      <c r="H10" s="23" t="s">
        <v>11</v>
      </c>
      <c r="I10" s="26">
        <v>1199560</v>
      </c>
      <c r="J10" s="26">
        <v>639737</v>
      </c>
      <c r="K10" s="26">
        <v>60595</v>
      </c>
      <c r="L10" s="25"/>
      <c r="M10" s="23" t="s">
        <v>11</v>
      </c>
      <c r="N10" s="24">
        <v>18191172</v>
      </c>
      <c r="O10" s="24">
        <v>21434007.217391305</v>
      </c>
      <c r="P10" s="24">
        <v>3560389</v>
      </c>
      <c r="Q10" s="24">
        <f t="shared" ref="Q10:Q73" si="1">+N10+O10+P10</f>
        <v>43185568.217391305</v>
      </c>
    </row>
    <row r="11" spans="1:17" s="18" customFormat="1" x14ac:dyDescent="0.2">
      <c r="A11" s="23" t="s">
        <v>12</v>
      </c>
      <c r="B11" s="26">
        <v>37406638</v>
      </c>
      <c r="C11" s="26">
        <v>24612752</v>
      </c>
      <c r="D11" s="26">
        <v>17552173</v>
      </c>
      <c r="E11" s="26">
        <v>22163612</v>
      </c>
      <c r="F11" s="26">
        <f t="shared" si="0"/>
        <v>101735175</v>
      </c>
      <c r="G11" s="24"/>
      <c r="H11" s="23" t="s">
        <v>12</v>
      </c>
      <c r="I11" s="26">
        <v>456573</v>
      </c>
      <c r="J11" s="26">
        <v>1350</v>
      </c>
      <c r="K11" s="26">
        <v>0</v>
      </c>
      <c r="L11" s="25"/>
      <c r="M11" s="23" t="s">
        <v>12</v>
      </c>
      <c r="N11" s="24">
        <v>1810497.4782608694</v>
      </c>
      <c r="O11" s="24">
        <v>2482395.0869565215</v>
      </c>
      <c r="P11" s="24">
        <v>19472.82608695652</v>
      </c>
      <c r="Q11" s="24">
        <f t="shared" si="1"/>
        <v>4312365.3913043467</v>
      </c>
    </row>
    <row r="12" spans="1:17" s="18" customFormat="1" x14ac:dyDescent="0.2">
      <c r="A12" s="23" t="s">
        <v>13</v>
      </c>
      <c r="B12" s="26">
        <v>76038616</v>
      </c>
      <c r="C12" s="26">
        <v>63599429</v>
      </c>
      <c r="D12" s="26">
        <v>22688503</v>
      </c>
      <c r="E12" s="26">
        <v>48395635</v>
      </c>
      <c r="F12" s="26">
        <f t="shared" si="0"/>
        <v>210722183</v>
      </c>
      <c r="G12" s="24"/>
      <c r="H12" s="23" t="s">
        <v>13</v>
      </c>
      <c r="I12" s="26">
        <v>1207466</v>
      </c>
      <c r="J12" s="26">
        <v>11937</v>
      </c>
      <c r="K12" s="26">
        <v>0</v>
      </c>
      <c r="L12" s="25"/>
      <c r="M12" s="23" t="s">
        <v>13</v>
      </c>
      <c r="N12" s="24">
        <v>2205164.3478260869</v>
      </c>
      <c r="O12" s="24">
        <v>3568559.260869565</v>
      </c>
      <c r="P12" s="24">
        <v>107740</v>
      </c>
      <c r="Q12" s="24">
        <f t="shared" si="1"/>
        <v>5881463.6086956523</v>
      </c>
    </row>
    <row r="13" spans="1:17" s="18" customFormat="1" x14ac:dyDescent="0.2">
      <c r="A13" s="23" t="s">
        <v>14</v>
      </c>
      <c r="B13" s="26">
        <v>31975168</v>
      </c>
      <c r="C13" s="26">
        <v>41185230</v>
      </c>
      <c r="D13" s="26">
        <v>14951693</v>
      </c>
      <c r="E13" s="26">
        <v>20680568</v>
      </c>
      <c r="F13" s="26">
        <f t="shared" si="0"/>
        <v>108792659</v>
      </c>
      <c r="G13" s="24"/>
      <c r="H13" s="23" t="s">
        <v>14</v>
      </c>
      <c r="I13" s="26">
        <v>196025</v>
      </c>
      <c r="J13" s="26">
        <v>46814</v>
      </c>
      <c r="K13" s="26">
        <v>0</v>
      </c>
      <c r="L13" s="25"/>
      <c r="M13" s="23" t="s">
        <v>14</v>
      </c>
      <c r="N13" s="24">
        <v>1980742.5652173911</v>
      </c>
      <c r="O13" s="24">
        <v>2598215.6956521738</v>
      </c>
      <c r="P13" s="24">
        <v>97134.565217391297</v>
      </c>
      <c r="Q13" s="24">
        <f t="shared" si="1"/>
        <v>4676092.8260869561</v>
      </c>
    </row>
    <row r="14" spans="1:17" s="18" customFormat="1" x14ac:dyDescent="0.2">
      <c r="A14" s="23" t="s">
        <v>15</v>
      </c>
      <c r="B14" s="26">
        <v>4251112</v>
      </c>
      <c r="C14" s="26">
        <v>7070159</v>
      </c>
      <c r="D14" s="26">
        <v>6595800</v>
      </c>
      <c r="E14" s="26">
        <v>2386257</v>
      </c>
      <c r="F14" s="26">
        <f t="shared" si="0"/>
        <v>20303328</v>
      </c>
      <c r="G14" s="24"/>
      <c r="H14" s="23" t="s">
        <v>15</v>
      </c>
      <c r="I14" s="26">
        <v>30270</v>
      </c>
      <c r="J14" s="26">
        <v>36050</v>
      </c>
      <c r="K14" s="26">
        <v>0</v>
      </c>
      <c r="L14" s="25"/>
      <c r="M14" s="23" t="s">
        <v>15</v>
      </c>
      <c r="N14" s="24">
        <v>257651.26086956522</v>
      </c>
      <c r="O14" s="24">
        <v>438407.30434782605</v>
      </c>
      <c r="P14" s="24">
        <v>35261.956521739128</v>
      </c>
      <c r="Q14" s="24">
        <f t="shared" si="1"/>
        <v>731320.52173913037</v>
      </c>
    </row>
    <row r="15" spans="1:17" s="18" customFormat="1" x14ac:dyDescent="0.2">
      <c r="A15" s="23" t="s">
        <v>16</v>
      </c>
      <c r="B15" s="26">
        <v>38125392</v>
      </c>
      <c r="C15" s="26">
        <v>59785943</v>
      </c>
      <c r="D15" s="26">
        <v>24070759</v>
      </c>
      <c r="E15" s="26">
        <v>30598799</v>
      </c>
      <c r="F15" s="26">
        <f t="shared" si="0"/>
        <v>152580893</v>
      </c>
      <c r="G15" s="24"/>
      <c r="H15" s="23" t="s">
        <v>16</v>
      </c>
      <c r="I15" s="26">
        <v>859834</v>
      </c>
      <c r="J15" s="26">
        <v>29113</v>
      </c>
      <c r="K15" s="26">
        <v>0</v>
      </c>
      <c r="L15" s="25"/>
      <c r="M15" s="23" t="s">
        <v>16</v>
      </c>
      <c r="N15" s="24">
        <v>2214266.6956521738</v>
      </c>
      <c r="O15" s="24">
        <v>3746661.6956521738</v>
      </c>
      <c r="P15" s="24">
        <v>153715.91304347824</v>
      </c>
      <c r="Q15" s="24">
        <f t="shared" si="1"/>
        <v>6114644.3043478262</v>
      </c>
    </row>
    <row r="16" spans="1:17" s="18" customFormat="1" x14ac:dyDescent="0.2">
      <c r="A16" s="23" t="s">
        <v>17</v>
      </c>
      <c r="B16" s="26">
        <v>14583158</v>
      </c>
      <c r="C16" s="26">
        <v>24536261</v>
      </c>
      <c r="D16" s="26">
        <v>14805812</v>
      </c>
      <c r="E16" s="26">
        <v>7707444</v>
      </c>
      <c r="F16" s="26">
        <f t="shared" si="0"/>
        <v>61632675</v>
      </c>
      <c r="G16" s="24"/>
      <c r="H16" s="23" t="s">
        <v>17</v>
      </c>
      <c r="I16" s="26">
        <v>206975</v>
      </c>
      <c r="J16" s="26">
        <v>18955</v>
      </c>
      <c r="K16" s="26">
        <v>0</v>
      </c>
      <c r="L16" s="25"/>
      <c r="M16" s="23" t="s">
        <v>17</v>
      </c>
      <c r="N16" s="24">
        <v>864874.7391304347</v>
      </c>
      <c r="O16" s="24">
        <v>1528602.4347826086</v>
      </c>
      <c r="P16" s="24">
        <v>32131.521739130432</v>
      </c>
      <c r="Q16" s="24">
        <f t="shared" si="1"/>
        <v>2425608.6956521738</v>
      </c>
    </row>
    <row r="17" spans="1:17" s="18" customFormat="1" x14ac:dyDescent="0.2">
      <c r="A17" s="23" t="s">
        <v>18</v>
      </c>
      <c r="B17" s="26">
        <v>30532467</v>
      </c>
      <c r="C17" s="26">
        <v>37055651</v>
      </c>
      <c r="D17" s="26">
        <v>19269850</v>
      </c>
      <c r="E17" s="26">
        <v>20648219</v>
      </c>
      <c r="F17" s="26">
        <f t="shared" si="0"/>
        <v>107506187</v>
      </c>
      <c r="G17" s="24"/>
      <c r="H17" s="23" t="s">
        <v>18</v>
      </c>
      <c r="I17" s="26">
        <v>445834</v>
      </c>
      <c r="J17" s="26">
        <v>3737</v>
      </c>
      <c r="K17" s="26">
        <v>0</v>
      </c>
      <c r="L17" s="25"/>
      <c r="M17" s="23" t="s">
        <v>18</v>
      </c>
      <c r="N17" s="24">
        <v>1277401.0434782607</v>
      </c>
      <c r="O17" s="24">
        <v>2305413.8260869565</v>
      </c>
      <c r="P17" s="24">
        <v>16360.391304347826</v>
      </c>
      <c r="Q17" s="24">
        <f t="shared" si="1"/>
        <v>3599175.260869565</v>
      </c>
    </row>
    <row r="18" spans="1:17" s="18" customFormat="1" x14ac:dyDescent="0.2">
      <c r="A18" s="23" t="s">
        <v>19</v>
      </c>
      <c r="B18" s="26">
        <v>35999819</v>
      </c>
      <c r="C18" s="26">
        <v>63219166</v>
      </c>
      <c r="D18" s="26">
        <v>24168366</v>
      </c>
      <c r="E18" s="26">
        <v>24517373</v>
      </c>
      <c r="F18" s="26">
        <f t="shared" si="0"/>
        <v>147904724</v>
      </c>
      <c r="G18" s="24"/>
      <c r="H18" s="23" t="s">
        <v>19</v>
      </c>
      <c r="I18" s="26">
        <v>255584</v>
      </c>
      <c r="J18" s="26">
        <v>117769</v>
      </c>
      <c r="K18" s="26">
        <v>0</v>
      </c>
      <c r="L18" s="25"/>
      <c r="M18" s="23" t="s">
        <v>19</v>
      </c>
      <c r="N18" s="24">
        <v>2803700.7826086953</v>
      </c>
      <c r="O18" s="24">
        <v>3761381.1739130435</v>
      </c>
      <c r="P18" s="24">
        <v>376045.47826086957</v>
      </c>
      <c r="Q18" s="24">
        <f t="shared" si="1"/>
        <v>6941127.4347826075</v>
      </c>
    </row>
    <row r="19" spans="1:17" s="18" customFormat="1" x14ac:dyDescent="0.2">
      <c r="A19" s="23" t="s">
        <v>20</v>
      </c>
      <c r="B19" s="26">
        <v>40652980</v>
      </c>
      <c r="C19" s="26">
        <v>38879633</v>
      </c>
      <c r="D19" s="26">
        <v>13734411</v>
      </c>
      <c r="E19" s="26">
        <v>29394481</v>
      </c>
      <c r="F19" s="26">
        <f t="shared" si="0"/>
        <v>122661505</v>
      </c>
      <c r="G19" s="24"/>
      <c r="H19" s="23" t="s">
        <v>20</v>
      </c>
      <c r="I19" s="26">
        <v>522551</v>
      </c>
      <c r="J19" s="26">
        <v>464</v>
      </c>
      <c r="K19" s="26">
        <v>0</v>
      </c>
      <c r="L19" s="25"/>
      <c r="M19" s="23" t="s">
        <v>20</v>
      </c>
      <c r="N19" s="24">
        <v>1807276.5217391304</v>
      </c>
      <c r="O19" s="24">
        <v>3195852.6086956519</v>
      </c>
      <c r="P19" s="24">
        <v>22376.08695652174</v>
      </c>
      <c r="Q19" s="24">
        <f t="shared" si="1"/>
        <v>5025505.2173913037</v>
      </c>
    </row>
    <row r="20" spans="1:17" s="18" customFormat="1" x14ac:dyDescent="0.2">
      <c r="A20" s="23" t="s">
        <v>21</v>
      </c>
      <c r="B20" s="26">
        <v>10123976</v>
      </c>
      <c r="C20" s="26">
        <v>14869443</v>
      </c>
      <c r="D20" s="26">
        <v>8897965</v>
      </c>
      <c r="E20" s="26">
        <v>5743599</v>
      </c>
      <c r="F20" s="26">
        <f t="shared" si="0"/>
        <v>39634983</v>
      </c>
      <c r="G20" s="24"/>
      <c r="H20" s="23" t="s">
        <v>21</v>
      </c>
      <c r="I20" s="26">
        <v>40399</v>
      </c>
      <c r="J20" s="26">
        <v>147788</v>
      </c>
      <c r="K20" s="26">
        <v>0</v>
      </c>
      <c r="L20" s="25"/>
      <c r="M20" s="23" t="s">
        <v>21</v>
      </c>
      <c r="N20" s="24">
        <v>744466.08695652173</v>
      </c>
      <c r="O20" s="24">
        <v>660190.82608695654</v>
      </c>
      <c r="P20" s="24">
        <v>38870.913043478256</v>
      </c>
      <c r="Q20" s="24">
        <f t="shared" si="1"/>
        <v>1443527.8260869565</v>
      </c>
    </row>
    <row r="21" spans="1:17" s="18" customFormat="1" x14ac:dyDescent="0.2">
      <c r="A21" s="23" t="s">
        <v>22</v>
      </c>
      <c r="B21" s="26">
        <v>29047427</v>
      </c>
      <c r="C21" s="26">
        <v>50472777</v>
      </c>
      <c r="D21" s="26">
        <v>13799854</v>
      </c>
      <c r="E21" s="26">
        <v>20262771</v>
      </c>
      <c r="F21" s="26">
        <f t="shared" si="0"/>
        <v>113582829</v>
      </c>
      <c r="G21" s="24"/>
      <c r="H21" s="23" t="s">
        <v>22</v>
      </c>
      <c r="I21" s="26">
        <v>153137</v>
      </c>
      <c r="J21" s="26">
        <v>30108</v>
      </c>
      <c r="K21" s="26">
        <v>0</v>
      </c>
      <c r="L21" s="25"/>
      <c r="M21" s="23" t="s">
        <v>22</v>
      </c>
      <c r="N21" s="24">
        <v>2405756.7826086953</v>
      </c>
      <c r="O21" s="24">
        <v>3351015.260869565</v>
      </c>
      <c r="P21" s="24">
        <v>67435.869565217392</v>
      </c>
      <c r="Q21" s="24">
        <f t="shared" si="1"/>
        <v>5824207.9130434776</v>
      </c>
    </row>
    <row r="22" spans="1:17" s="18" customFormat="1" x14ac:dyDescent="0.2">
      <c r="A22" s="23" t="s">
        <v>23</v>
      </c>
      <c r="B22" s="26">
        <v>50097012</v>
      </c>
      <c r="C22" s="26">
        <v>79500497</v>
      </c>
      <c r="D22" s="26">
        <v>28078747</v>
      </c>
      <c r="E22" s="26">
        <v>29898331</v>
      </c>
      <c r="F22" s="26">
        <f t="shared" si="0"/>
        <v>187574587</v>
      </c>
      <c r="G22" s="24"/>
      <c r="H22" s="23" t="s">
        <v>23</v>
      </c>
      <c r="I22" s="26">
        <v>627078</v>
      </c>
      <c r="J22" s="26">
        <v>21132</v>
      </c>
      <c r="K22" s="26">
        <v>85</v>
      </c>
      <c r="L22" s="25"/>
      <c r="M22" s="23" t="s">
        <v>23</v>
      </c>
      <c r="N22" s="24">
        <v>2802609.7826086953</v>
      </c>
      <c r="O22" s="24">
        <v>2487310.0869565215</v>
      </c>
      <c r="P22" s="24">
        <v>239016.30434782608</v>
      </c>
      <c r="Q22" s="24">
        <f t="shared" si="1"/>
        <v>5528936.173913043</v>
      </c>
    </row>
    <row r="23" spans="1:17" s="18" customFormat="1" x14ac:dyDescent="0.2">
      <c r="A23" s="23" t="s">
        <v>24</v>
      </c>
      <c r="B23" s="26">
        <v>9277864</v>
      </c>
      <c r="C23" s="26">
        <v>6230776</v>
      </c>
      <c r="D23" s="26">
        <v>5169672</v>
      </c>
      <c r="E23" s="26">
        <v>5513326</v>
      </c>
      <c r="F23" s="26">
        <f t="shared" si="0"/>
        <v>26191638</v>
      </c>
      <c r="G23" s="24"/>
      <c r="H23" s="23" t="s">
        <v>24</v>
      </c>
      <c r="I23" s="26">
        <v>51946</v>
      </c>
      <c r="J23" s="26">
        <v>0</v>
      </c>
      <c r="K23" s="26">
        <v>0</v>
      </c>
      <c r="L23" s="25"/>
      <c r="M23" s="23" t="s">
        <v>24</v>
      </c>
      <c r="N23" s="24">
        <v>368707.95652173914</v>
      </c>
      <c r="O23" s="24">
        <v>601708.21739130432</v>
      </c>
      <c r="P23" s="24">
        <v>6510.652173913043</v>
      </c>
      <c r="Q23" s="24">
        <f t="shared" si="1"/>
        <v>976926.82608695654</v>
      </c>
    </row>
    <row r="24" spans="1:17" s="18" customFormat="1" x14ac:dyDescent="0.2">
      <c r="A24" s="23" t="s">
        <v>25</v>
      </c>
      <c r="B24" s="26">
        <v>3285762</v>
      </c>
      <c r="C24" s="26">
        <v>2501364</v>
      </c>
      <c r="D24" s="26">
        <v>3933362</v>
      </c>
      <c r="E24" s="26">
        <v>3400107</v>
      </c>
      <c r="F24" s="26">
        <f t="shared" si="0"/>
        <v>13120595</v>
      </c>
      <c r="G24" s="24"/>
      <c r="H24" s="23" t="s">
        <v>25</v>
      </c>
      <c r="I24" s="26">
        <v>14120</v>
      </c>
      <c r="J24" s="26">
        <v>0</v>
      </c>
      <c r="K24" s="26">
        <v>0</v>
      </c>
      <c r="L24" s="25"/>
      <c r="M24" s="23" t="s">
        <v>25</v>
      </c>
      <c r="N24" s="24">
        <v>223417.43478260867</v>
      </c>
      <c r="O24" s="24">
        <v>967812.26086956519</v>
      </c>
      <c r="P24" s="24">
        <v>6565.217391304348</v>
      </c>
      <c r="Q24" s="24">
        <f t="shared" si="1"/>
        <v>1197794.9130434783</v>
      </c>
    </row>
    <row r="25" spans="1:17" s="18" customFormat="1" x14ac:dyDescent="0.2">
      <c r="A25" s="23" t="s">
        <v>26</v>
      </c>
      <c r="B25" s="26">
        <v>11376234</v>
      </c>
      <c r="C25" s="26">
        <v>14653331</v>
      </c>
      <c r="D25" s="26">
        <v>9099004</v>
      </c>
      <c r="E25" s="26">
        <v>4704074</v>
      </c>
      <c r="F25" s="26">
        <f t="shared" si="0"/>
        <v>39832643</v>
      </c>
      <c r="G25" s="24"/>
      <c r="H25" s="23" t="s">
        <v>26</v>
      </c>
      <c r="I25" s="26">
        <v>85353</v>
      </c>
      <c r="J25" s="26">
        <v>115433</v>
      </c>
      <c r="K25" s="26">
        <v>0</v>
      </c>
      <c r="L25" s="25"/>
      <c r="M25" s="23" t="s">
        <v>26</v>
      </c>
      <c r="N25" s="24">
        <v>519448.13043478259</v>
      </c>
      <c r="O25" s="24">
        <v>540333.39130434778</v>
      </c>
      <c r="P25" s="24">
        <v>18845.652173913044</v>
      </c>
      <c r="Q25" s="24">
        <f t="shared" si="1"/>
        <v>1078627.1739130435</v>
      </c>
    </row>
    <row r="26" spans="1:17" s="18" customFormat="1" x14ac:dyDescent="0.2">
      <c r="A26" s="23" t="s">
        <v>27</v>
      </c>
      <c r="B26" s="26">
        <v>55155951</v>
      </c>
      <c r="C26" s="26">
        <v>54424274</v>
      </c>
      <c r="D26" s="26">
        <v>28292486</v>
      </c>
      <c r="E26" s="26">
        <v>37970425</v>
      </c>
      <c r="F26" s="26">
        <f t="shared" si="0"/>
        <v>175843136</v>
      </c>
      <c r="G26" s="24"/>
      <c r="H26" s="23" t="s">
        <v>27</v>
      </c>
      <c r="I26" s="26">
        <v>937893</v>
      </c>
      <c r="J26" s="26">
        <v>682</v>
      </c>
      <c r="K26" s="26">
        <v>0</v>
      </c>
      <c r="L26" s="25"/>
      <c r="M26" s="23" t="s">
        <v>27</v>
      </c>
      <c r="N26" s="24">
        <v>3302170.0869565215</v>
      </c>
      <c r="O26" s="24">
        <v>5761842.3043478262</v>
      </c>
      <c r="P26" s="24">
        <v>87622.521739130432</v>
      </c>
      <c r="Q26" s="24">
        <f t="shared" si="1"/>
        <v>9151634.9130434785</v>
      </c>
    </row>
    <row r="27" spans="1:17" s="18" customFormat="1" x14ac:dyDescent="0.2">
      <c r="A27" s="23" t="s">
        <v>28</v>
      </c>
      <c r="B27" s="26">
        <v>247865869</v>
      </c>
      <c r="C27" s="26">
        <v>396017883</v>
      </c>
      <c r="D27" s="26">
        <v>128226904</v>
      </c>
      <c r="E27" s="26">
        <v>161769069</v>
      </c>
      <c r="F27" s="26">
        <f t="shared" si="0"/>
        <v>933879725</v>
      </c>
      <c r="G27" s="24"/>
      <c r="H27" s="23" t="s">
        <v>28</v>
      </c>
      <c r="I27" s="26">
        <v>1058451</v>
      </c>
      <c r="J27" s="26">
        <v>1775058</v>
      </c>
      <c r="K27" s="26">
        <v>142809</v>
      </c>
      <c r="L27" s="25"/>
      <c r="M27" s="23" t="s">
        <v>28</v>
      </c>
      <c r="N27" s="24">
        <v>18938610.913043477</v>
      </c>
      <c r="O27" s="24">
        <v>23130417.869565215</v>
      </c>
      <c r="P27" s="24">
        <v>4527074.8260869561</v>
      </c>
      <c r="Q27" s="24">
        <f t="shared" si="1"/>
        <v>46596103.608695641</v>
      </c>
    </row>
    <row r="28" spans="1:17" s="18" customFormat="1" x14ac:dyDescent="0.2">
      <c r="A28" s="23" t="s">
        <v>29</v>
      </c>
      <c r="B28" s="26">
        <v>10506067</v>
      </c>
      <c r="C28" s="26">
        <v>100418</v>
      </c>
      <c r="D28" s="26">
        <v>570731</v>
      </c>
      <c r="E28" s="26">
        <v>5328013</v>
      </c>
      <c r="F28" s="26">
        <f t="shared" si="0"/>
        <v>16505229</v>
      </c>
      <c r="G28" s="24"/>
      <c r="H28" s="23" t="s">
        <v>29</v>
      </c>
      <c r="I28" s="26">
        <v>134694</v>
      </c>
      <c r="J28" s="26">
        <v>46683</v>
      </c>
      <c r="K28" s="26">
        <v>0</v>
      </c>
      <c r="L28" s="25"/>
      <c r="M28" s="23" t="s">
        <v>29</v>
      </c>
      <c r="N28" s="24">
        <v>747289.30434782605</v>
      </c>
      <c r="O28" s="24">
        <v>820290.26086956519</v>
      </c>
      <c r="P28" s="24">
        <v>47383.217391304344</v>
      </c>
      <c r="Q28" s="24">
        <f t="shared" si="1"/>
        <v>1614962.7826086956</v>
      </c>
    </row>
    <row r="29" spans="1:17" s="18" customFormat="1" x14ac:dyDescent="0.2">
      <c r="A29" s="23" t="s">
        <v>30</v>
      </c>
      <c r="B29" s="26">
        <v>19347443</v>
      </c>
      <c r="C29" s="26">
        <v>28455971</v>
      </c>
      <c r="D29" s="26">
        <v>16124276</v>
      </c>
      <c r="E29" s="26">
        <v>12091177</v>
      </c>
      <c r="F29" s="26">
        <f t="shared" si="0"/>
        <v>76018867</v>
      </c>
      <c r="G29" s="24"/>
      <c r="H29" s="23" t="s">
        <v>30</v>
      </c>
      <c r="I29" s="26">
        <v>190260</v>
      </c>
      <c r="J29" s="26">
        <v>-191</v>
      </c>
      <c r="K29" s="26">
        <v>0</v>
      </c>
      <c r="L29" s="25"/>
      <c r="M29" s="23" t="s">
        <v>30</v>
      </c>
      <c r="N29" s="24">
        <v>1756659.9130434783</v>
      </c>
      <c r="O29" s="24">
        <v>2060988.9130434783</v>
      </c>
      <c r="P29" s="24">
        <v>57690</v>
      </c>
      <c r="Q29" s="24">
        <f t="shared" si="1"/>
        <v>3875338.8260869565</v>
      </c>
    </row>
    <row r="30" spans="1:17" s="18" customFormat="1" x14ac:dyDescent="0.2">
      <c r="A30" s="23" t="s">
        <v>31</v>
      </c>
      <c r="B30" s="26">
        <v>11467867</v>
      </c>
      <c r="C30" s="26">
        <v>17584848</v>
      </c>
      <c r="D30" s="26">
        <v>10411836</v>
      </c>
      <c r="E30" s="26">
        <v>6548289</v>
      </c>
      <c r="F30" s="26">
        <f t="shared" si="0"/>
        <v>46012840</v>
      </c>
      <c r="G30" s="24"/>
      <c r="H30" s="23" t="s">
        <v>31</v>
      </c>
      <c r="I30" s="26">
        <v>183058</v>
      </c>
      <c r="J30" s="26">
        <v>28128</v>
      </c>
      <c r="K30" s="26">
        <v>0</v>
      </c>
      <c r="L30" s="25"/>
      <c r="M30" s="23" t="s">
        <v>31</v>
      </c>
      <c r="N30" s="24">
        <v>605447.26086956519</v>
      </c>
      <c r="O30" s="24">
        <v>932129.30434782605</v>
      </c>
      <c r="P30" s="24">
        <v>9686.217391304348</v>
      </c>
      <c r="Q30" s="24">
        <f t="shared" si="1"/>
        <v>1547262.7826086956</v>
      </c>
    </row>
    <row r="31" spans="1:17" s="18" customFormat="1" x14ac:dyDescent="0.2">
      <c r="A31" s="23" t="s">
        <v>32</v>
      </c>
      <c r="B31" s="26">
        <v>11681561</v>
      </c>
      <c r="C31" s="26">
        <v>17408310</v>
      </c>
      <c r="D31" s="26">
        <v>13360240</v>
      </c>
      <c r="E31" s="26">
        <v>7624654</v>
      </c>
      <c r="F31" s="26">
        <f t="shared" si="0"/>
        <v>50074765</v>
      </c>
      <c r="G31" s="24"/>
      <c r="H31" s="23" t="s">
        <v>32</v>
      </c>
      <c r="I31" s="26">
        <v>55669</v>
      </c>
      <c r="J31" s="26">
        <v>462</v>
      </c>
      <c r="K31" s="26">
        <v>0</v>
      </c>
      <c r="L31" s="25"/>
      <c r="M31" s="23" t="s">
        <v>32</v>
      </c>
      <c r="N31" s="24">
        <v>990081.47826086951</v>
      </c>
      <c r="O31" s="24">
        <v>1041826.0869565217</v>
      </c>
      <c r="P31" s="24">
        <v>28630.434782608696</v>
      </c>
      <c r="Q31" s="24">
        <f t="shared" si="1"/>
        <v>2060537.9999999998</v>
      </c>
    </row>
    <row r="32" spans="1:17" s="18" customFormat="1" x14ac:dyDescent="0.2">
      <c r="A32" s="23" t="s">
        <v>33</v>
      </c>
      <c r="B32" s="26">
        <v>24715202</v>
      </c>
      <c r="C32" s="26">
        <v>26368259</v>
      </c>
      <c r="D32" s="26">
        <v>18646720</v>
      </c>
      <c r="E32" s="26">
        <v>13372717</v>
      </c>
      <c r="F32" s="26">
        <f t="shared" si="0"/>
        <v>83102898</v>
      </c>
      <c r="G32" s="24"/>
      <c r="H32" s="23" t="s">
        <v>33</v>
      </c>
      <c r="I32" s="26">
        <v>172739</v>
      </c>
      <c r="J32" s="26">
        <v>71431</v>
      </c>
      <c r="K32" s="26">
        <v>0</v>
      </c>
      <c r="L32" s="25"/>
      <c r="M32" s="23" t="s">
        <v>33</v>
      </c>
      <c r="N32" s="24">
        <v>1330416.5217391304</v>
      </c>
      <c r="O32" s="24">
        <v>1969570.6521739129</v>
      </c>
      <c r="P32" s="24">
        <v>25542.347826086956</v>
      </c>
      <c r="Q32" s="24">
        <f t="shared" si="1"/>
        <v>3325529.5217391299</v>
      </c>
    </row>
    <row r="33" spans="1:17" s="18" customFormat="1" x14ac:dyDescent="0.2">
      <c r="A33" s="23" t="s">
        <v>34</v>
      </c>
      <c r="B33" s="26">
        <v>22924794</v>
      </c>
      <c r="C33" s="26">
        <v>39703381</v>
      </c>
      <c r="D33" s="26">
        <v>22875871</v>
      </c>
      <c r="E33" s="26">
        <v>15096591</v>
      </c>
      <c r="F33" s="26">
        <f t="shared" si="0"/>
        <v>100600637</v>
      </c>
      <c r="G33" s="24"/>
      <c r="H33" s="23" t="s">
        <v>34</v>
      </c>
      <c r="I33" s="26">
        <v>395105</v>
      </c>
      <c r="J33" s="26">
        <v>29660</v>
      </c>
      <c r="K33" s="26">
        <v>223</v>
      </c>
      <c r="L33" s="25"/>
      <c r="M33" s="23" t="s">
        <v>34</v>
      </c>
      <c r="N33" s="24">
        <v>1407451.4347826086</v>
      </c>
      <c r="O33" s="24">
        <v>2041998.0869565217</v>
      </c>
      <c r="P33" s="24">
        <v>80770.34782608696</v>
      </c>
      <c r="Q33" s="24">
        <f t="shared" si="1"/>
        <v>3530219.8695652173</v>
      </c>
    </row>
    <row r="34" spans="1:17" s="18" customFormat="1" x14ac:dyDescent="0.2">
      <c r="A34" s="23" t="s">
        <v>35</v>
      </c>
      <c r="B34" s="26">
        <v>4958295</v>
      </c>
      <c r="C34" s="26">
        <v>4996832</v>
      </c>
      <c r="D34" s="26">
        <v>3628111</v>
      </c>
      <c r="E34" s="26">
        <v>2288375</v>
      </c>
      <c r="F34" s="26">
        <f t="shared" si="0"/>
        <v>15871613</v>
      </c>
      <c r="G34" s="24"/>
      <c r="H34" s="23" t="s">
        <v>35</v>
      </c>
      <c r="I34" s="26">
        <v>16734</v>
      </c>
      <c r="J34" s="26">
        <v>6340</v>
      </c>
      <c r="K34" s="26">
        <v>0</v>
      </c>
      <c r="L34" s="25"/>
      <c r="M34" s="23" t="s">
        <v>35</v>
      </c>
      <c r="N34" s="24">
        <v>357557.95652173914</v>
      </c>
      <c r="O34" s="24">
        <v>393073.82608695648</v>
      </c>
      <c r="P34" s="24">
        <v>10256.521739130434</v>
      </c>
      <c r="Q34" s="24">
        <f t="shared" si="1"/>
        <v>760888.30434782605</v>
      </c>
    </row>
    <row r="35" spans="1:17" s="18" customFormat="1" x14ac:dyDescent="0.2">
      <c r="A35" s="23" t="s">
        <v>36</v>
      </c>
      <c r="B35" s="26">
        <v>892209225</v>
      </c>
      <c r="C35" s="26">
        <v>1612285763</v>
      </c>
      <c r="D35" s="26">
        <v>635016708</v>
      </c>
      <c r="E35" s="26">
        <v>828395859</v>
      </c>
      <c r="F35" s="26">
        <f t="shared" si="0"/>
        <v>3967907555</v>
      </c>
      <c r="G35" s="24"/>
      <c r="H35" s="23" t="s">
        <v>36</v>
      </c>
      <c r="I35" s="26">
        <v>9701030</v>
      </c>
      <c r="J35" s="26">
        <v>5178499</v>
      </c>
      <c r="K35" s="26">
        <v>607079</v>
      </c>
      <c r="L35" s="25"/>
      <c r="M35" s="23" t="s">
        <v>36</v>
      </c>
      <c r="N35" s="24">
        <v>53464659.434782609</v>
      </c>
      <c r="O35" s="24">
        <v>84662094.043478251</v>
      </c>
      <c r="P35" s="24">
        <v>13245036.391304348</v>
      </c>
      <c r="Q35" s="24">
        <f t="shared" si="1"/>
        <v>151371789.86956522</v>
      </c>
    </row>
    <row r="36" spans="1:17" s="18" customFormat="1" x14ac:dyDescent="0.2">
      <c r="A36" s="23" t="s">
        <v>37</v>
      </c>
      <c r="B36" s="26">
        <v>9231174</v>
      </c>
      <c r="C36" s="26">
        <v>14872164</v>
      </c>
      <c r="D36" s="26">
        <v>8397215</v>
      </c>
      <c r="E36" s="26">
        <v>5743805</v>
      </c>
      <c r="F36" s="26">
        <f t="shared" si="0"/>
        <v>38244358</v>
      </c>
      <c r="G36" s="24"/>
      <c r="H36" s="23" t="s">
        <v>37</v>
      </c>
      <c r="I36" s="26">
        <v>40197</v>
      </c>
      <c r="J36" s="26">
        <v>0</v>
      </c>
      <c r="K36" s="26">
        <v>0</v>
      </c>
      <c r="L36" s="25"/>
      <c r="M36" s="23" t="s">
        <v>37</v>
      </c>
      <c r="N36" s="24">
        <v>356909.78260869562</v>
      </c>
      <c r="O36" s="24">
        <v>903114.52173913037</v>
      </c>
      <c r="P36" s="24">
        <v>2580.9565217391305</v>
      </c>
      <c r="Q36" s="24">
        <f t="shared" si="1"/>
        <v>1262605.260869565</v>
      </c>
    </row>
    <row r="37" spans="1:17" s="18" customFormat="1" x14ac:dyDescent="0.2">
      <c r="A37" s="23" t="s">
        <v>38</v>
      </c>
      <c r="B37" s="26">
        <v>23500391</v>
      </c>
      <c r="C37" s="26">
        <v>17830922</v>
      </c>
      <c r="D37" s="26">
        <v>9041330</v>
      </c>
      <c r="E37" s="26">
        <v>11487774</v>
      </c>
      <c r="F37" s="26">
        <f t="shared" si="0"/>
        <v>61860417</v>
      </c>
      <c r="G37" s="24"/>
      <c r="H37" s="23" t="s">
        <v>38</v>
      </c>
      <c r="I37" s="26">
        <v>250513</v>
      </c>
      <c r="J37" s="26">
        <v>7774</v>
      </c>
      <c r="K37" s="26">
        <v>0</v>
      </c>
      <c r="L37" s="25"/>
      <c r="M37" s="23" t="s">
        <v>38</v>
      </c>
      <c r="N37" s="24">
        <v>1182017</v>
      </c>
      <c r="O37" s="24">
        <v>1785830.6521739129</v>
      </c>
      <c r="P37" s="24">
        <v>10713.04347826087</v>
      </c>
      <c r="Q37" s="24">
        <f t="shared" si="1"/>
        <v>2978560.6956521738</v>
      </c>
    </row>
    <row r="38" spans="1:17" s="18" customFormat="1" x14ac:dyDescent="0.2">
      <c r="A38" s="23" t="s">
        <v>39</v>
      </c>
      <c r="B38" s="26">
        <v>26111756</v>
      </c>
      <c r="C38" s="26">
        <v>40174187</v>
      </c>
      <c r="D38" s="26">
        <v>12791076</v>
      </c>
      <c r="E38" s="26">
        <v>18167829</v>
      </c>
      <c r="F38" s="26">
        <f t="shared" si="0"/>
        <v>97244848</v>
      </c>
      <c r="G38" s="24"/>
      <c r="H38" s="23" t="s">
        <v>39</v>
      </c>
      <c r="I38" s="26">
        <v>175224</v>
      </c>
      <c r="J38" s="26">
        <v>11262</v>
      </c>
      <c r="K38" s="26">
        <v>353</v>
      </c>
      <c r="L38" s="25"/>
      <c r="M38" s="23" t="s">
        <v>39</v>
      </c>
      <c r="N38" s="24">
        <v>1829616.956521739</v>
      </c>
      <c r="O38" s="24">
        <v>2255190.5652173911</v>
      </c>
      <c r="P38" s="24">
        <v>56002.47826086956</v>
      </c>
      <c r="Q38" s="24">
        <f t="shared" si="1"/>
        <v>4140809.9999999995</v>
      </c>
    </row>
    <row r="39" spans="1:17" s="18" customFormat="1" x14ac:dyDescent="0.2">
      <c r="A39" s="23" t="s">
        <v>40</v>
      </c>
      <c r="B39" s="26">
        <v>38253999</v>
      </c>
      <c r="C39" s="26">
        <v>59343139</v>
      </c>
      <c r="D39" s="26">
        <v>25001938</v>
      </c>
      <c r="E39" s="26">
        <v>26316334</v>
      </c>
      <c r="F39" s="26">
        <f t="shared" si="0"/>
        <v>148915410</v>
      </c>
      <c r="G39" s="24"/>
      <c r="H39" s="23" t="s">
        <v>40</v>
      </c>
      <c r="I39" s="26">
        <v>526978</v>
      </c>
      <c r="J39" s="26">
        <v>0</v>
      </c>
      <c r="K39" s="26">
        <v>0</v>
      </c>
      <c r="L39" s="25"/>
      <c r="M39" s="23" t="s">
        <v>40</v>
      </c>
      <c r="N39" s="24">
        <v>2637506.3913043477</v>
      </c>
      <c r="O39" s="24">
        <v>3710715.260869565</v>
      </c>
      <c r="P39" s="24">
        <v>39648.913043478256</v>
      </c>
      <c r="Q39" s="24">
        <f t="shared" si="1"/>
        <v>6387870.5652173907</v>
      </c>
    </row>
    <row r="40" spans="1:17" s="18" customFormat="1" x14ac:dyDescent="0.2">
      <c r="A40" s="23" t="s">
        <v>41</v>
      </c>
      <c r="B40" s="26">
        <v>6540511</v>
      </c>
      <c r="C40" s="26">
        <v>10121198</v>
      </c>
      <c r="D40" s="26">
        <v>5610017</v>
      </c>
      <c r="E40" s="26">
        <v>3958892</v>
      </c>
      <c r="F40" s="26">
        <f t="shared" si="0"/>
        <v>26230618</v>
      </c>
      <c r="G40" s="24"/>
      <c r="H40" s="23" t="s">
        <v>41</v>
      </c>
      <c r="I40" s="26">
        <v>94691</v>
      </c>
      <c r="J40" s="26">
        <v>9946</v>
      </c>
      <c r="K40" s="26">
        <v>0</v>
      </c>
      <c r="L40" s="25"/>
      <c r="M40" s="23" t="s">
        <v>41</v>
      </c>
      <c r="N40" s="24">
        <v>495809.78260869562</v>
      </c>
      <c r="O40" s="24">
        <v>506566.34782608692</v>
      </c>
      <c r="P40" s="24">
        <v>29191.347826086956</v>
      </c>
      <c r="Q40" s="24">
        <f t="shared" si="1"/>
        <v>1031567.4782608694</v>
      </c>
    </row>
    <row r="41" spans="1:17" s="18" customFormat="1" x14ac:dyDescent="0.2">
      <c r="A41" s="23" t="s">
        <v>42</v>
      </c>
      <c r="B41" s="26">
        <v>13852842</v>
      </c>
      <c r="C41" s="26">
        <v>18235567</v>
      </c>
      <c r="D41" s="26">
        <v>7589206</v>
      </c>
      <c r="E41" s="26">
        <v>10726725</v>
      </c>
      <c r="F41" s="26">
        <f t="shared" si="0"/>
        <v>50404340</v>
      </c>
      <c r="G41" s="24"/>
      <c r="H41" s="23" t="s">
        <v>42</v>
      </c>
      <c r="I41" s="26">
        <v>179486</v>
      </c>
      <c r="J41" s="26">
        <v>0</v>
      </c>
      <c r="K41" s="26">
        <v>0</v>
      </c>
      <c r="L41" s="25"/>
      <c r="M41" s="23" t="s">
        <v>42</v>
      </c>
      <c r="N41" s="24">
        <v>907444.39130434778</v>
      </c>
      <c r="O41" s="24">
        <v>1127067.9130434783</v>
      </c>
      <c r="P41" s="24">
        <v>22046.73913043478</v>
      </c>
      <c r="Q41" s="24">
        <f t="shared" si="1"/>
        <v>2056559.043478261</v>
      </c>
    </row>
    <row r="42" spans="1:17" s="18" customFormat="1" x14ac:dyDescent="0.2">
      <c r="A42" s="23" t="s">
        <v>43</v>
      </c>
      <c r="B42" s="26">
        <v>39695723</v>
      </c>
      <c r="C42" s="26">
        <v>44184960</v>
      </c>
      <c r="D42" s="26">
        <v>21912193</v>
      </c>
      <c r="E42" s="26">
        <v>19751546</v>
      </c>
      <c r="F42" s="26">
        <f t="shared" si="0"/>
        <v>125544422</v>
      </c>
      <c r="G42" s="24"/>
      <c r="H42" s="23" t="s">
        <v>43</v>
      </c>
      <c r="I42" s="26">
        <v>561327</v>
      </c>
      <c r="J42" s="26">
        <v>259506</v>
      </c>
      <c r="K42" s="26">
        <v>654</v>
      </c>
      <c r="L42" s="25"/>
      <c r="M42" s="23" t="s">
        <v>43</v>
      </c>
      <c r="N42" s="24">
        <v>2242994.260869565</v>
      </c>
      <c r="O42" s="24">
        <v>2444102.3913043477</v>
      </c>
      <c r="P42" s="24">
        <v>105730.65217391304</v>
      </c>
      <c r="Q42" s="24">
        <f t="shared" si="1"/>
        <v>4792827.3043478252</v>
      </c>
    </row>
    <row r="43" spans="1:17" s="18" customFormat="1" x14ac:dyDescent="0.2">
      <c r="A43" s="23" t="s">
        <v>44</v>
      </c>
      <c r="B43" s="26">
        <v>3030603</v>
      </c>
      <c r="C43" s="26">
        <v>3747403</v>
      </c>
      <c r="D43" s="26">
        <v>4022895</v>
      </c>
      <c r="E43" s="26">
        <v>1504254</v>
      </c>
      <c r="F43" s="26">
        <f t="shared" si="0"/>
        <v>12305155</v>
      </c>
      <c r="G43" s="24"/>
      <c r="H43" s="23" t="s">
        <v>44</v>
      </c>
      <c r="I43" s="26">
        <v>33780</v>
      </c>
      <c r="J43" s="26">
        <v>0</v>
      </c>
      <c r="K43" s="26">
        <v>0</v>
      </c>
      <c r="L43" s="25"/>
      <c r="M43" s="23" t="s">
        <v>44</v>
      </c>
      <c r="N43" s="24">
        <v>242933.69565217389</v>
      </c>
      <c r="O43" s="24">
        <v>213050</v>
      </c>
      <c r="P43" s="24">
        <v>17939.130434782608</v>
      </c>
      <c r="Q43" s="24">
        <f t="shared" si="1"/>
        <v>473922.82608695648</v>
      </c>
    </row>
    <row r="44" spans="1:17" s="18" customFormat="1" x14ac:dyDescent="0.2">
      <c r="A44" s="23" t="s">
        <v>45</v>
      </c>
      <c r="B44" s="26">
        <v>9363485</v>
      </c>
      <c r="C44" s="26">
        <v>15537575</v>
      </c>
      <c r="D44" s="26">
        <v>9478334</v>
      </c>
      <c r="E44" s="26">
        <v>8007597</v>
      </c>
      <c r="F44" s="26">
        <f t="shared" si="0"/>
        <v>42386991</v>
      </c>
      <c r="G44" s="24"/>
      <c r="H44" s="23" t="s">
        <v>45</v>
      </c>
      <c r="I44" s="26">
        <v>144150</v>
      </c>
      <c r="J44" s="26">
        <v>0</v>
      </c>
      <c r="K44" s="26">
        <v>0</v>
      </c>
      <c r="L44" s="25"/>
      <c r="M44" s="23" t="s">
        <v>45</v>
      </c>
      <c r="N44" s="24">
        <v>558399.13043478259</v>
      </c>
      <c r="O44" s="24">
        <v>1059180.3478260869</v>
      </c>
      <c r="P44" s="24">
        <v>2612.521739130435</v>
      </c>
      <c r="Q44" s="24">
        <f t="shared" si="1"/>
        <v>1620192</v>
      </c>
    </row>
    <row r="45" spans="1:17" s="18" customFormat="1" x14ac:dyDescent="0.2">
      <c r="A45" s="23" t="s">
        <v>46</v>
      </c>
      <c r="B45" s="26">
        <v>5307834</v>
      </c>
      <c r="C45" s="26">
        <v>9180342</v>
      </c>
      <c r="D45" s="26">
        <v>7251982</v>
      </c>
      <c r="E45" s="26">
        <v>2856480</v>
      </c>
      <c r="F45" s="26">
        <f t="shared" si="0"/>
        <v>24596638</v>
      </c>
      <c r="G45" s="24"/>
      <c r="H45" s="23" t="s">
        <v>46</v>
      </c>
      <c r="I45" s="26">
        <v>88680</v>
      </c>
      <c r="J45" s="26">
        <v>-231</v>
      </c>
      <c r="K45" s="26">
        <v>0</v>
      </c>
      <c r="L45" s="25"/>
      <c r="M45" s="23" t="s">
        <v>46</v>
      </c>
      <c r="N45" s="24">
        <v>388444.60869565216</v>
      </c>
      <c r="O45" s="24">
        <v>371463.39130434784</v>
      </c>
      <c r="P45" s="24">
        <v>605.43478260869563</v>
      </c>
      <c r="Q45" s="24">
        <f t="shared" si="1"/>
        <v>760513.43478260865</v>
      </c>
    </row>
    <row r="46" spans="1:17" s="18" customFormat="1" x14ac:dyDescent="0.2">
      <c r="A46" s="23" t="s">
        <v>47</v>
      </c>
      <c r="B46" s="26">
        <v>6600422</v>
      </c>
      <c r="C46" s="26">
        <v>10484034</v>
      </c>
      <c r="D46" s="26">
        <v>5336670</v>
      </c>
      <c r="E46" s="26">
        <v>5472724</v>
      </c>
      <c r="F46" s="26">
        <f t="shared" si="0"/>
        <v>27893850</v>
      </c>
      <c r="G46" s="24"/>
      <c r="H46" s="23" t="s">
        <v>47</v>
      </c>
      <c r="I46" s="26">
        <v>54184</v>
      </c>
      <c r="J46" s="26">
        <v>0</v>
      </c>
      <c r="K46" s="26">
        <v>0</v>
      </c>
      <c r="L46" s="25"/>
      <c r="M46" s="23" t="s">
        <v>47</v>
      </c>
      <c r="N46" s="24">
        <v>456036.86956521735</v>
      </c>
      <c r="O46" s="24">
        <v>789943.47826086951</v>
      </c>
      <c r="P46" s="24">
        <v>10271.739130434782</v>
      </c>
      <c r="Q46" s="24">
        <f t="shared" si="1"/>
        <v>1256252.0869565217</v>
      </c>
    </row>
    <row r="47" spans="1:17" s="18" customFormat="1" x14ac:dyDescent="0.2">
      <c r="A47" s="23" t="s">
        <v>48</v>
      </c>
      <c r="B47" s="26">
        <v>2674769</v>
      </c>
      <c r="C47" s="26">
        <v>4043129</v>
      </c>
      <c r="D47" s="26">
        <v>2679890</v>
      </c>
      <c r="E47" s="26">
        <v>1859170</v>
      </c>
      <c r="F47" s="26">
        <f t="shared" si="0"/>
        <v>11256958</v>
      </c>
      <c r="G47" s="24"/>
      <c r="H47" s="23" t="s">
        <v>48</v>
      </c>
      <c r="I47" s="26">
        <v>17790</v>
      </c>
      <c r="J47" s="26">
        <v>0</v>
      </c>
      <c r="K47" s="26">
        <v>0</v>
      </c>
      <c r="L47" s="25"/>
      <c r="M47" s="23" t="s">
        <v>48</v>
      </c>
      <c r="N47" s="24">
        <v>173828.78260869565</v>
      </c>
      <c r="O47" s="24">
        <v>426294.52173913043</v>
      </c>
      <c r="P47" s="24">
        <v>10880.434782608696</v>
      </c>
      <c r="Q47" s="24">
        <f t="shared" si="1"/>
        <v>611003.7391304347</v>
      </c>
    </row>
    <row r="48" spans="1:17" s="18" customFormat="1" x14ac:dyDescent="0.2">
      <c r="A48" s="23" t="s">
        <v>49</v>
      </c>
      <c r="B48" s="26">
        <v>14953821</v>
      </c>
      <c r="C48" s="26">
        <v>21955057</v>
      </c>
      <c r="D48" s="26">
        <v>9316260</v>
      </c>
      <c r="E48" s="26">
        <v>8794404</v>
      </c>
      <c r="F48" s="26">
        <f t="shared" si="0"/>
        <v>55019542</v>
      </c>
      <c r="G48" s="24"/>
      <c r="H48" s="23" t="s">
        <v>49</v>
      </c>
      <c r="I48" s="26">
        <v>209518</v>
      </c>
      <c r="J48" s="26">
        <v>45177</v>
      </c>
      <c r="K48" s="26">
        <v>446</v>
      </c>
      <c r="L48" s="25"/>
      <c r="M48" s="23" t="s">
        <v>49</v>
      </c>
      <c r="N48" s="24">
        <v>1023697.0434782609</v>
      </c>
      <c r="O48" s="24">
        <v>1277867.5217391304</v>
      </c>
      <c r="P48" s="24">
        <v>16720.91304347826</v>
      </c>
      <c r="Q48" s="24">
        <f t="shared" si="1"/>
        <v>2318285.4782608692</v>
      </c>
    </row>
    <row r="49" spans="1:17" s="18" customFormat="1" x14ac:dyDescent="0.2">
      <c r="A49" s="23" t="s">
        <v>50</v>
      </c>
      <c r="B49" s="26">
        <v>3272861</v>
      </c>
      <c r="C49" s="26">
        <v>7352059</v>
      </c>
      <c r="D49" s="26">
        <v>5325490</v>
      </c>
      <c r="E49" s="26">
        <v>1893740</v>
      </c>
      <c r="F49" s="26">
        <f t="shared" si="0"/>
        <v>17844150</v>
      </c>
      <c r="G49" s="24"/>
      <c r="H49" s="23" t="s">
        <v>50</v>
      </c>
      <c r="I49" s="26">
        <v>79149</v>
      </c>
      <c r="J49" s="26">
        <v>0</v>
      </c>
      <c r="K49" s="26">
        <v>0</v>
      </c>
      <c r="L49" s="25"/>
      <c r="M49" s="23" t="s">
        <v>50</v>
      </c>
      <c r="N49" s="24">
        <v>247582.91304347824</v>
      </c>
      <c r="O49" s="24">
        <v>407780.4347826087</v>
      </c>
      <c r="P49" s="24">
        <v>6563.0434782608691</v>
      </c>
      <c r="Q49" s="24">
        <f t="shared" si="1"/>
        <v>661926.39130434778</v>
      </c>
    </row>
    <row r="50" spans="1:17" s="18" customFormat="1" x14ac:dyDescent="0.2">
      <c r="A50" s="23" t="s">
        <v>51</v>
      </c>
      <c r="B50" s="26">
        <v>20639424</v>
      </c>
      <c r="C50" s="26">
        <v>30748959</v>
      </c>
      <c r="D50" s="26">
        <v>13446435</v>
      </c>
      <c r="E50" s="26">
        <v>10056674</v>
      </c>
      <c r="F50" s="26">
        <f t="shared" si="0"/>
        <v>74891492</v>
      </c>
      <c r="G50" s="24"/>
      <c r="H50" s="23" t="s">
        <v>51</v>
      </c>
      <c r="I50" s="26">
        <v>325288</v>
      </c>
      <c r="J50" s="26">
        <v>120874</v>
      </c>
      <c r="K50" s="26">
        <v>0</v>
      </c>
      <c r="L50" s="25"/>
      <c r="M50" s="23" t="s">
        <v>51</v>
      </c>
      <c r="N50" s="24">
        <v>828997.65217391297</v>
      </c>
      <c r="O50" s="24">
        <v>1314119.8695652173</v>
      </c>
      <c r="P50" s="24">
        <v>23982.478260869564</v>
      </c>
      <c r="Q50" s="24">
        <f t="shared" si="1"/>
        <v>2167100</v>
      </c>
    </row>
    <row r="51" spans="1:17" s="18" customFormat="1" x14ac:dyDescent="0.2">
      <c r="A51" s="23" t="s">
        <v>52</v>
      </c>
      <c r="B51" s="26">
        <v>20309967</v>
      </c>
      <c r="C51" s="26">
        <v>30293769</v>
      </c>
      <c r="D51" s="26">
        <v>18603060</v>
      </c>
      <c r="E51" s="26">
        <v>10961786</v>
      </c>
      <c r="F51" s="26">
        <f t="shared" si="0"/>
        <v>80168582</v>
      </c>
      <c r="G51" s="24"/>
      <c r="H51" s="23" t="s">
        <v>52</v>
      </c>
      <c r="I51" s="26">
        <v>216298</v>
      </c>
      <c r="J51" s="26">
        <v>54327</v>
      </c>
      <c r="K51" s="26">
        <v>0</v>
      </c>
      <c r="L51" s="25"/>
      <c r="M51" s="23" t="s">
        <v>52</v>
      </c>
      <c r="N51" s="24">
        <v>1077295.2173913042</v>
      </c>
      <c r="O51" s="24">
        <v>1773109.3043478259</v>
      </c>
      <c r="P51" s="24">
        <v>48034.869565217392</v>
      </c>
      <c r="Q51" s="24">
        <f t="shared" si="1"/>
        <v>2898439.3913043472</v>
      </c>
    </row>
    <row r="52" spans="1:17" s="18" customFormat="1" x14ac:dyDescent="0.2">
      <c r="A52" s="23" t="s">
        <v>53</v>
      </c>
      <c r="B52" s="26">
        <v>15895394</v>
      </c>
      <c r="C52" s="26">
        <v>7168183</v>
      </c>
      <c r="D52" s="26">
        <v>4026472</v>
      </c>
      <c r="E52" s="26">
        <v>10556667</v>
      </c>
      <c r="F52" s="26">
        <f t="shared" si="0"/>
        <v>37646716</v>
      </c>
      <c r="G52" s="24"/>
      <c r="H52" s="23" t="s">
        <v>53</v>
      </c>
      <c r="I52" s="26">
        <v>127110</v>
      </c>
      <c r="J52" s="26">
        <v>0</v>
      </c>
      <c r="K52" s="26">
        <v>0</v>
      </c>
      <c r="L52" s="25"/>
      <c r="M52" s="23" t="s">
        <v>53</v>
      </c>
      <c r="N52" s="24">
        <v>503716.65217391303</v>
      </c>
      <c r="O52" s="24">
        <v>259925.21739130435</v>
      </c>
      <c r="P52" s="24">
        <v>25</v>
      </c>
      <c r="Q52" s="24">
        <f t="shared" si="1"/>
        <v>763666.86956521741</v>
      </c>
    </row>
    <row r="53" spans="1:17" s="18" customFormat="1" x14ac:dyDescent="0.2">
      <c r="A53" s="23" t="s">
        <v>54</v>
      </c>
      <c r="B53" s="26">
        <v>4899949</v>
      </c>
      <c r="C53" s="26">
        <v>8538103</v>
      </c>
      <c r="D53" s="26">
        <v>6906374</v>
      </c>
      <c r="E53" s="26">
        <v>3503589</v>
      </c>
      <c r="F53" s="26">
        <f t="shared" si="0"/>
        <v>23848015</v>
      </c>
      <c r="G53" s="24"/>
      <c r="H53" s="23" t="s">
        <v>54</v>
      </c>
      <c r="I53" s="26">
        <v>52777</v>
      </c>
      <c r="J53" s="26">
        <v>0</v>
      </c>
      <c r="K53" s="26">
        <v>0</v>
      </c>
      <c r="L53" s="25"/>
      <c r="M53" s="23" t="s">
        <v>54</v>
      </c>
      <c r="N53" s="24">
        <v>519680.43478260865</v>
      </c>
      <c r="O53" s="24">
        <v>361832.69565217389</v>
      </c>
      <c r="P53" s="24">
        <v>12848.91304347826</v>
      </c>
      <c r="Q53" s="24">
        <f t="shared" si="1"/>
        <v>894362.04347826075</v>
      </c>
    </row>
    <row r="54" spans="1:17" s="18" customFormat="1" x14ac:dyDescent="0.2">
      <c r="A54" s="23" t="s">
        <v>55</v>
      </c>
      <c r="B54" s="26">
        <v>16763274</v>
      </c>
      <c r="C54" s="26">
        <v>22803077</v>
      </c>
      <c r="D54" s="26">
        <v>13359034</v>
      </c>
      <c r="E54" s="26">
        <v>9215863</v>
      </c>
      <c r="F54" s="26">
        <f t="shared" si="0"/>
        <v>62141248</v>
      </c>
      <c r="G54" s="24"/>
      <c r="H54" s="23" t="s">
        <v>55</v>
      </c>
      <c r="I54" s="26">
        <v>206386</v>
      </c>
      <c r="J54" s="26">
        <v>84870</v>
      </c>
      <c r="K54" s="26">
        <v>0</v>
      </c>
      <c r="L54" s="25"/>
      <c r="M54" s="23" t="s">
        <v>55</v>
      </c>
      <c r="N54" s="24">
        <v>999003.08695652173</v>
      </c>
      <c r="O54" s="24">
        <v>1019160.6956521738</v>
      </c>
      <c r="P54" s="24">
        <v>37936.82608695652</v>
      </c>
      <c r="Q54" s="24">
        <f t="shared" si="1"/>
        <v>2056100.6086956521</v>
      </c>
    </row>
    <row r="55" spans="1:17" s="18" customFormat="1" x14ac:dyDescent="0.2">
      <c r="A55" s="23" t="s">
        <v>56</v>
      </c>
      <c r="B55" s="26">
        <v>15309060</v>
      </c>
      <c r="C55" s="26">
        <v>25120289</v>
      </c>
      <c r="D55" s="26">
        <v>10791502</v>
      </c>
      <c r="E55" s="26">
        <v>7792232</v>
      </c>
      <c r="F55" s="26">
        <f t="shared" si="0"/>
        <v>59013083</v>
      </c>
      <c r="G55" s="24"/>
      <c r="H55" s="23" t="s">
        <v>56</v>
      </c>
      <c r="I55" s="26">
        <v>64596</v>
      </c>
      <c r="J55" s="26">
        <v>39286</v>
      </c>
      <c r="K55" s="26">
        <v>2846</v>
      </c>
      <c r="L55" s="25"/>
      <c r="M55" s="23" t="s">
        <v>56</v>
      </c>
      <c r="N55" s="24">
        <v>1185473.8260869565</v>
      </c>
      <c r="O55" s="24">
        <v>962712.04347826086</v>
      </c>
      <c r="P55" s="24">
        <v>43266.304347826088</v>
      </c>
      <c r="Q55" s="24">
        <f t="shared" si="1"/>
        <v>2191452.1739130435</v>
      </c>
    </row>
    <row r="56" spans="1:17" s="18" customFormat="1" x14ac:dyDescent="0.2">
      <c r="A56" s="23" t="s">
        <v>57</v>
      </c>
      <c r="B56" s="26">
        <v>28595630</v>
      </c>
      <c r="C56" s="26">
        <v>34047282</v>
      </c>
      <c r="D56" s="26">
        <v>15713283</v>
      </c>
      <c r="E56" s="26">
        <v>20300865</v>
      </c>
      <c r="F56" s="26">
        <f t="shared" si="0"/>
        <v>98657060</v>
      </c>
      <c r="G56" s="24"/>
      <c r="H56" s="23" t="s">
        <v>57</v>
      </c>
      <c r="I56" s="26">
        <v>414293</v>
      </c>
      <c r="J56" s="26">
        <v>-4888</v>
      </c>
      <c r="K56" s="26">
        <v>0</v>
      </c>
      <c r="L56" s="25"/>
      <c r="M56" s="23" t="s">
        <v>57</v>
      </c>
      <c r="N56" s="24">
        <v>1391002.4782608694</v>
      </c>
      <c r="O56" s="24">
        <v>2025705.1304347825</v>
      </c>
      <c r="P56" s="24">
        <v>43756.956521739128</v>
      </c>
      <c r="Q56" s="24">
        <f t="shared" si="1"/>
        <v>3460464.5652173911</v>
      </c>
    </row>
    <row r="57" spans="1:17" s="18" customFormat="1" x14ac:dyDescent="0.2">
      <c r="A57" s="23" t="s">
        <v>58</v>
      </c>
      <c r="B57" s="26">
        <v>24257853</v>
      </c>
      <c r="C57" s="26">
        <v>33342768</v>
      </c>
      <c r="D57" s="26">
        <v>19187342</v>
      </c>
      <c r="E57" s="26">
        <v>16980391</v>
      </c>
      <c r="F57" s="26">
        <f t="shared" si="0"/>
        <v>93768354</v>
      </c>
      <c r="G57" s="24"/>
      <c r="H57" s="23" t="s">
        <v>58</v>
      </c>
      <c r="I57" s="26">
        <v>236155</v>
      </c>
      <c r="J57" s="26">
        <v>606</v>
      </c>
      <c r="K57" s="26">
        <v>0</v>
      </c>
      <c r="L57" s="25"/>
      <c r="M57" s="23" t="s">
        <v>58</v>
      </c>
      <c r="N57" s="24">
        <v>1739220.3913043477</v>
      </c>
      <c r="O57" s="24">
        <v>2356684.3043478262</v>
      </c>
      <c r="P57" s="24">
        <v>36048.782608695648</v>
      </c>
      <c r="Q57" s="24">
        <f t="shared" si="1"/>
        <v>4131953.4782608696</v>
      </c>
    </row>
    <row r="58" spans="1:17" s="18" customFormat="1" x14ac:dyDescent="0.2">
      <c r="A58" s="23" t="s">
        <v>59</v>
      </c>
      <c r="B58" s="26">
        <v>31148168</v>
      </c>
      <c r="C58" s="26">
        <v>48006200</v>
      </c>
      <c r="D58" s="26">
        <v>24249173</v>
      </c>
      <c r="E58" s="26">
        <v>16821774</v>
      </c>
      <c r="F58" s="26">
        <f t="shared" si="0"/>
        <v>120225315</v>
      </c>
      <c r="G58" s="24"/>
      <c r="H58" s="23" t="s">
        <v>59</v>
      </c>
      <c r="I58" s="26">
        <v>456566</v>
      </c>
      <c r="J58" s="26">
        <v>165910</v>
      </c>
      <c r="K58" s="26">
        <v>237</v>
      </c>
      <c r="L58" s="25"/>
      <c r="M58" s="23" t="s">
        <v>59</v>
      </c>
      <c r="N58" s="24">
        <v>1672045.6956521738</v>
      </c>
      <c r="O58" s="24">
        <v>1977114.3043478259</v>
      </c>
      <c r="P58" s="24">
        <v>109877.73913043478</v>
      </c>
      <c r="Q58" s="24">
        <f t="shared" si="1"/>
        <v>3759037.7391304346</v>
      </c>
    </row>
    <row r="59" spans="1:17" s="18" customFormat="1" x14ac:dyDescent="0.2">
      <c r="A59" s="23" t="s">
        <v>60</v>
      </c>
      <c r="B59" s="26">
        <v>5477281</v>
      </c>
      <c r="C59" s="26">
        <v>8872322</v>
      </c>
      <c r="D59" s="26">
        <v>4649776</v>
      </c>
      <c r="E59" s="26">
        <v>2969601</v>
      </c>
      <c r="F59" s="26">
        <f t="shared" si="0"/>
        <v>21968980</v>
      </c>
      <c r="G59" s="24"/>
      <c r="H59" s="23" t="s">
        <v>60</v>
      </c>
      <c r="I59" s="26">
        <v>43355</v>
      </c>
      <c r="J59" s="26">
        <v>5115</v>
      </c>
      <c r="K59" s="26">
        <v>0</v>
      </c>
      <c r="L59" s="25"/>
      <c r="M59" s="23" t="s">
        <v>60</v>
      </c>
      <c r="N59" s="24">
        <v>272110.86956521741</v>
      </c>
      <c r="O59" s="24">
        <v>435479.65217391303</v>
      </c>
      <c r="P59" s="24">
        <v>15516.304347826086</v>
      </c>
      <c r="Q59" s="24">
        <f t="shared" si="1"/>
        <v>723106.82608695643</v>
      </c>
    </row>
    <row r="60" spans="1:17" s="18" customFormat="1" x14ac:dyDescent="0.2">
      <c r="A60" s="23" t="s">
        <v>61</v>
      </c>
      <c r="B60" s="26">
        <v>18944536</v>
      </c>
      <c r="C60" s="26">
        <v>24729831</v>
      </c>
      <c r="D60" s="26">
        <v>9780415</v>
      </c>
      <c r="E60" s="26">
        <v>10259143</v>
      </c>
      <c r="F60" s="26">
        <f t="shared" si="0"/>
        <v>63713925</v>
      </c>
      <c r="G60" s="24"/>
      <c r="H60" s="23" t="s">
        <v>61</v>
      </c>
      <c r="I60" s="26">
        <v>456732</v>
      </c>
      <c r="J60" s="26">
        <v>30407</v>
      </c>
      <c r="K60" s="26">
        <v>0</v>
      </c>
      <c r="L60" s="25"/>
      <c r="M60" s="23" t="s">
        <v>61</v>
      </c>
      <c r="N60" s="24">
        <v>1062148.3478260869</v>
      </c>
      <c r="O60" s="24">
        <v>1516307.7391304348</v>
      </c>
      <c r="P60" s="24">
        <v>107276.39130434782</v>
      </c>
      <c r="Q60" s="24">
        <f t="shared" si="1"/>
        <v>2685732.4782608692</v>
      </c>
    </row>
    <row r="61" spans="1:17" s="18" customFormat="1" x14ac:dyDescent="0.2">
      <c r="A61" s="23" t="s">
        <v>62</v>
      </c>
      <c r="B61" s="26">
        <v>19273945</v>
      </c>
      <c r="C61" s="26">
        <v>15166269</v>
      </c>
      <c r="D61" s="26">
        <v>7622527</v>
      </c>
      <c r="E61" s="26">
        <v>6067267</v>
      </c>
      <c r="F61" s="26">
        <f t="shared" si="0"/>
        <v>48130008</v>
      </c>
      <c r="G61" s="24"/>
      <c r="H61" s="23" t="s">
        <v>62</v>
      </c>
      <c r="I61" s="26">
        <v>175486</v>
      </c>
      <c r="J61" s="26">
        <v>946617</v>
      </c>
      <c r="K61" s="26">
        <v>0</v>
      </c>
      <c r="L61" s="25"/>
      <c r="M61" s="23" t="s">
        <v>62</v>
      </c>
      <c r="N61" s="24">
        <v>820565.30434782605</v>
      </c>
      <c r="O61" s="24">
        <v>742224.91304347827</v>
      </c>
      <c r="P61" s="24">
        <v>183108.69565217392</v>
      </c>
      <c r="Q61" s="24">
        <f t="shared" si="1"/>
        <v>1745898.913043478</v>
      </c>
    </row>
    <row r="62" spans="1:17" s="18" customFormat="1" x14ac:dyDescent="0.2">
      <c r="A62" s="23" t="s">
        <v>63</v>
      </c>
      <c r="B62" s="26">
        <v>6123548</v>
      </c>
      <c r="C62" s="26">
        <v>7921973</v>
      </c>
      <c r="D62" s="26">
        <v>5576304</v>
      </c>
      <c r="E62" s="26">
        <v>2738960</v>
      </c>
      <c r="F62" s="26">
        <f t="shared" si="0"/>
        <v>22360785</v>
      </c>
      <c r="G62" s="24"/>
      <c r="H62" s="23" t="s">
        <v>63</v>
      </c>
      <c r="I62" s="26">
        <v>46238</v>
      </c>
      <c r="J62" s="26">
        <v>-32</v>
      </c>
      <c r="K62" s="26">
        <v>-154</v>
      </c>
      <c r="L62" s="25"/>
      <c r="M62" s="23" t="s">
        <v>63</v>
      </c>
      <c r="N62" s="24">
        <v>340794.91304347827</v>
      </c>
      <c r="O62" s="24">
        <v>384675.47826086957</v>
      </c>
      <c r="P62" s="24">
        <v>16133.347826086956</v>
      </c>
      <c r="Q62" s="24">
        <f t="shared" si="1"/>
        <v>741603.73913043481</v>
      </c>
    </row>
    <row r="63" spans="1:17" s="18" customFormat="1" x14ac:dyDescent="0.2">
      <c r="A63" s="23" t="s">
        <v>64</v>
      </c>
      <c r="B63" s="26">
        <v>90261527</v>
      </c>
      <c r="C63" s="26">
        <v>121245740</v>
      </c>
      <c r="D63" s="26">
        <v>49965120</v>
      </c>
      <c r="E63" s="26">
        <v>62152478</v>
      </c>
      <c r="F63" s="26">
        <f t="shared" si="0"/>
        <v>323624865</v>
      </c>
      <c r="G63" s="24"/>
      <c r="H63" s="23" t="s">
        <v>64</v>
      </c>
      <c r="I63" s="26">
        <v>1557172</v>
      </c>
      <c r="J63" s="26">
        <v>226859</v>
      </c>
      <c r="K63" s="26">
        <v>0</v>
      </c>
      <c r="L63" s="25"/>
      <c r="M63" s="23" t="s">
        <v>64</v>
      </c>
      <c r="N63" s="24">
        <v>6037526.8695652168</v>
      </c>
      <c r="O63" s="24">
        <v>7817497</v>
      </c>
      <c r="P63" s="24">
        <v>1459225.3478260869</v>
      </c>
      <c r="Q63" s="24">
        <f t="shared" si="1"/>
        <v>15314249.217391305</v>
      </c>
    </row>
    <row r="64" spans="1:17" s="18" customFormat="1" x14ac:dyDescent="0.2">
      <c r="A64" s="23" t="s">
        <v>65</v>
      </c>
      <c r="B64" s="26">
        <v>44100024</v>
      </c>
      <c r="C64" s="26">
        <v>51074902</v>
      </c>
      <c r="D64" s="26">
        <v>35950627</v>
      </c>
      <c r="E64" s="26">
        <v>25911812</v>
      </c>
      <c r="F64" s="26">
        <f t="shared" si="0"/>
        <v>157037365</v>
      </c>
      <c r="G64" s="24"/>
      <c r="H64" s="23" t="s">
        <v>65</v>
      </c>
      <c r="I64" s="26">
        <v>696627</v>
      </c>
      <c r="J64" s="26">
        <v>40430</v>
      </c>
      <c r="K64" s="26">
        <v>0</v>
      </c>
      <c r="L64" s="25"/>
      <c r="M64" s="23" t="s">
        <v>65</v>
      </c>
      <c r="N64" s="24">
        <v>2447644.913043478</v>
      </c>
      <c r="O64" s="24">
        <v>4041595.3043478257</v>
      </c>
      <c r="P64" s="24">
        <v>107413.65217391304</v>
      </c>
      <c r="Q64" s="24">
        <f t="shared" si="1"/>
        <v>6596653.8695652168</v>
      </c>
    </row>
    <row r="65" spans="1:17" s="18" customFormat="1" x14ac:dyDescent="0.2">
      <c r="A65" s="23" t="s">
        <v>66</v>
      </c>
      <c r="B65" s="26">
        <v>6898418</v>
      </c>
      <c r="C65" s="26">
        <v>11422156</v>
      </c>
      <c r="D65" s="26">
        <v>8913177</v>
      </c>
      <c r="E65" s="26">
        <v>4828089</v>
      </c>
      <c r="F65" s="26">
        <f t="shared" si="0"/>
        <v>32061840</v>
      </c>
      <c r="G65" s="24"/>
      <c r="H65" s="23" t="s">
        <v>66</v>
      </c>
      <c r="I65" s="26">
        <v>163169</v>
      </c>
      <c r="J65" s="26">
        <v>5401</v>
      </c>
      <c r="K65" s="26">
        <v>0</v>
      </c>
      <c r="L65" s="25"/>
      <c r="M65" s="23" t="s">
        <v>66</v>
      </c>
      <c r="N65" s="24">
        <v>585394.26086956519</v>
      </c>
      <c r="O65" s="24">
        <v>683416.7391304347</v>
      </c>
      <c r="P65" s="24">
        <v>15468.478260869564</v>
      </c>
      <c r="Q65" s="24">
        <f t="shared" si="1"/>
        <v>1284279.4782608696</v>
      </c>
    </row>
    <row r="66" spans="1:17" s="18" customFormat="1" x14ac:dyDescent="0.2">
      <c r="A66" s="23" t="s">
        <v>67</v>
      </c>
      <c r="B66" s="26">
        <v>23910312</v>
      </c>
      <c r="C66" s="26">
        <v>27541092</v>
      </c>
      <c r="D66" s="26">
        <v>13892482</v>
      </c>
      <c r="E66" s="26">
        <v>19028494</v>
      </c>
      <c r="F66" s="26">
        <f t="shared" si="0"/>
        <v>84372380</v>
      </c>
      <c r="G66" s="24"/>
      <c r="H66" s="23" t="s">
        <v>67</v>
      </c>
      <c r="I66" s="26">
        <v>307770</v>
      </c>
      <c r="J66" s="26">
        <v>5240</v>
      </c>
      <c r="K66" s="26">
        <v>0</v>
      </c>
      <c r="L66" s="25"/>
      <c r="M66" s="23" t="s">
        <v>67</v>
      </c>
      <c r="N66" s="24">
        <v>1364339.1739130435</v>
      </c>
      <c r="O66" s="24">
        <v>2411571.6956521738</v>
      </c>
      <c r="P66" s="24">
        <v>63572.82608695652</v>
      </c>
      <c r="Q66" s="24">
        <f t="shared" si="1"/>
        <v>3839483.6956521738</v>
      </c>
    </row>
    <row r="67" spans="1:17" s="18" customFormat="1" x14ac:dyDescent="0.2">
      <c r="A67" s="23" t="s">
        <v>68</v>
      </c>
      <c r="B67" s="26">
        <v>7149310</v>
      </c>
      <c r="C67" s="26">
        <v>7703457</v>
      </c>
      <c r="D67" s="26">
        <v>6683686</v>
      </c>
      <c r="E67" s="26">
        <v>2825351</v>
      </c>
      <c r="F67" s="26">
        <f t="shared" si="0"/>
        <v>24361804</v>
      </c>
      <c r="G67" s="24"/>
      <c r="H67" s="23" t="s">
        <v>68</v>
      </c>
      <c r="I67" s="26">
        <v>96501</v>
      </c>
      <c r="J67" s="26">
        <v>44687</v>
      </c>
      <c r="K67" s="26">
        <v>0</v>
      </c>
      <c r="L67" s="25"/>
      <c r="M67" s="23" t="s">
        <v>68</v>
      </c>
      <c r="N67" s="24">
        <v>316430.08695652173</v>
      </c>
      <c r="O67" s="24">
        <v>399241.30434782605</v>
      </c>
      <c r="P67" s="24">
        <v>11436.95652173913</v>
      </c>
      <c r="Q67" s="24">
        <f t="shared" si="1"/>
        <v>727108.34782608692</v>
      </c>
    </row>
    <row r="68" spans="1:17" s="18" customFormat="1" x14ac:dyDescent="0.2">
      <c r="A68" s="23" t="s">
        <v>69</v>
      </c>
      <c r="B68" s="26">
        <v>29018089</v>
      </c>
      <c r="C68" s="26">
        <v>33710907</v>
      </c>
      <c r="D68" s="26">
        <v>24873280</v>
      </c>
      <c r="E68" s="26">
        <v>17507783</v>
      </c>
      <c r="F68" s="26">
        <f t="shared" si="0"/>
        <v>105110059</v>
      </c>
      <c r="G68" s="24"/>
      <c r="H68" s="23" t="s">
        <v>69</v>
      </c>
      <c r="I68" s="26">
        <v>298988</v>
      </c>
      <c r="J68" s="26">
        <v>9588</v>
      </c>
      <c r="K68" s="26">
        <v>0</v>
      </c>
      <c r="L68" s="25"/>
      <c r="M68" s="23" t="s">
        <v>69</v>
      </c>
      <c r="N68" s="24">
        <v>1375831.3043478259</v>
      </c>
      <c r="O68" s="24">
        <v>1415492.5652173914</v>
      </c>
      <c r="P68" s="24">
        <v>48877.173913043473</v>
      </c>
      <c r="Q68" s="24">
        <f t="shared" si="1"/>
        <v>2840201.0434782607</v>
      </c>
    </row>
    <row r="69" spans="1:17" s="18" customFormat="1" x14ac:dyDescent="0.2">
      <c r="A69" s="23" t="s">
        <v>70</v>
      </c>
      <c r="B69" s="26">
        <v>7887365</v>
      </c>
      <c r="C69" s="26">
        <v>8897461</v>
      </c>
      <c r="D69" s="26">
        <v>7331470</v>
      </c>
      <c r="E69" s="26">
        <v>3911288</v>
      </c>
      <c r="F69" s="26">
        <f t="shared" si="0"/>
        <v>28027584</v>
      </c>
      <c r="G69" s="24"/>
      <c r="H69" s="23" t="s">
        <v>70</v>
      </c>
      <c r="I69" s="26">
        <v>63981</v>
      </c>
      <c r="J69" s="26">
        <v>206</v>
      </c>
      <c r="K69" s="26">
        <v>0</v>
      </c>
      <c r="L69" s="25"/>
      <c r="M69" s="23" t="s">
        <v>70</v>
      </c>
      <c r="N69" s="24">
        <v>480968.69565217389</v>
      </c>
      <c r="O69" s="24">
        <v>657370.17391304346</v>
      </c>
      <c r="P69" s="24">
        <v>11903.260869565216</v>
      </c>
      <c r="Q69" s="24">
        <f t="shared" si="1"/>
        <v>1150242.1304347825</v>
      </c>
    </row>
    <row r="70" spans="1:17" s="18" customFormat="1" x14ac:dyDescent="0.2">
      <c r="A70" s="23" t="s">
        <v>71</v>
      </c>
      <c r="B70" s="26">
        <v>496281605</v>
      </c>
      <c r="C70" s="26">
        <v>797718641</v>
      </c>
      <c r="D70" s="26">
        <v>375541289</v>
      </c>
      <c r="E70" s="26">
        <v>369772696</v>
      </c>
      <c r="F70" s="26">
        <f t="shared" si="0"/>
        <v>2039314231</v>
      </c>
      <c r="G70" s="24"/>
      <c r="H70" s="23" t="s">
        <v>71</v>
      </c>
      <c r="I70" s="26">
        <v>2791301</v>
      </c>
      <c r="J70" s="26">
        <v>2130178</v>
      </c>
      <c r="K70" s="26">
        <v>617730</v>
      </c>
      <c r="L70" s="25"/>
      <c r="M70" s="23" t="s">
        <v>71</v>
      </c>
      <c r="N70" s="24">
        <v>28045692.434782606</v>
      </c>
      <c r="O70" s="24">
        <v>32662725.260869563</v>
      </c>
      <c r="P70" s="24">
        <v>4176792.3913043477</v>
      </c>
      <c r="Q70" s="24">
        <f t="shared" si="1"/>
        <v>64885210.086956516</v>
      </c>
    </row>
    <row r="71" spans="1:17" s="18" customFormat="1" x14ac:dyDescent="0.2">
      <c r="A71" s="23" t="s">
        <v>72</v>
      </c>
      <c r="B71" s="26">
        <v>2973310</v>
      </c>
      <c r="C71" s="26">
        <v>2316046</v>
      </c>
      <c r="D71" s="26">
        <v>1478751</v>
      </c>
      <c r="E71" s="26">
        <v>1597289</v>
      </c>
      <c r="F71" s="26">
        <f t="shared" si="0"/>
        <v>8365396</v>
      </c>
      <c r="G71" s="24"/>
      <c r="H71" s="23" t="s">
        <v>72</v>
      </c>
      <c r="I71" s="26">
        <v>18116</v>
      </c>
      <c r="J71" s="26">
        <v>0</v>
      </c>
      <c r="K71" s="26">
        <v>0</v>
      </c>
      <c r="L71" s="25"/>
      <c r="M71" s="23" t="s">
        <v>72</v>
      </c>
      <c r="N71" s="24">
        <v>156885.69565217392</v>
      </c>
      <c r="O71" s="24">
        <v>192930.30434782608</v>
      </c>
      <c r="P71" s="24">
        <v>16157.608695652174</v>
      </c>
      <c r="Q71" s="24">
        <f t="shared" si="1"/>
        <v>365973.60869565216</v>
      </c>
    </row>
    <row r="72" spans="1:17" s="18" customFormat="1" x14ac:dyDescent="0.2">
      <c r="A72" s="23" t="s">
        <v>73</v>
      </c>
      <c r="B72" s="26">
        <v>12576280</v>
      </c>
      <c r="C72" s="26">
        <v>16437459</v>
      </c>
      <c r="D72" s="26">
        <v>9754252</v>
      </c>
      <c r="E72" s="26">
        <v>6237389</v>
      </c>
      <c r="F72" s="26">
        <f t="shared" si="0"/>
        <v>45005380</v>
      </c>
      <c r="G72" s="24"/>
      <c r="H72" s="23" t="s">
        <v>73</v>
      </c>
      <c r="I72" s="26">
        <v>313168</v>
      </c>
      <c r="J72" s="26">
        <v>6434</v>
      </c>
      <c r="K72" s="26">
        <v>0</v>
      </c>
      <c r="L72" s="25"/>
      <c r="M72" s="23" t="s">
        <v>73</v>
      </c>
      <c r="N72" s="24">
        <v>797298.04347826086</v>
      </c>
      <c r="O72" s="24">
        <v>859357.47826086951</v>
      </c>
      <c r="P72" s="24">
        <v>24602.391304347824</v>
      </c>
      <c r="Q72" s="24">
        <f t="shared" si="1"/>
        <v>1681257.9130434783</v>
      </c>
    </row>
    <row r="73" spans="1:17" s="18" customFormat="1" x14ac:dyDescent="0.2">
      <c r="A73" s="23" t="s">
        <v>74</v>
      </c>
      <c r="B73" s="26">
        <v>13255585</v>
      </c>
      <c r="C73" s="26">
        <v>15553955</v>
      </c>
      <c r="D73" s="26">
        <v>8632777</v>
      </c>
      <c r="E73" s="26">
        <v>6392623</v>
      </c>
      <c r="F73" s="26">
        <f t="shared" si="0"/>
        <v>43834940</v>
      </c>
      <c r="G73" s="24"/>
      <c r="H73" s="23" t="s">
        <v>74</v>
      </c>
      <c r="I73" s="26">
        <v>52948</v>
      </c>
      <c r="J73" s="26">
        <v>8274</v>
      </c>
      <c r="K73" s="26">
        <v>0</v>
      </c>
      <c r="L73" s="25"/>
      <c r="M73" s="23" t="s">
        <v>74</v>
      </c>
      <c r="N73" s="24">
        <v>829424.43478260865</v>
      </c>
      <c r="O73" s="24">
        <v>838799.39130434778</v>
      </c>
      <c r="P73" s="24">
        <v>30458.521739130432</v>
      </c>
      <c r="Q73" s="24">
        <f t="shared" si="1"/>
        <v>1698682.3478260869</v>
      </c>
    </row>
    <row r="74" spans="1:17" s="18" customFormat="1" x14ac:dyDescent="0.2">
      <c r="A74" s="23" t="s">
        <v>75</v>
      </c>
      <c r="B74" s="26">
        <v>41397332</v>
      </c>
      <c r="C74" s="26">
        <v>64156975</v>
      </c>
      <c r="D74" s="26">
        <v>22937396</v>
      </c>
      <c r="E74" s="26">
        <v>22527492</v>
      </c>
      <c r="F74" s="26">
        <f t="shared" ref="F74:F96" si="2">+B74+C74+D74+E74</f>
        <v>151019195</v>
      </c>
      <c r="G74" s="24"/>
      <c r="H74" s="23" t="s">
        <v>75</v>
      </c>
      <c r="I74" s="26">
        <v>464867</v>
      </c>
      <c r="J74" s="26">
        <v>121375</v>
      </c>
      <c r="K74" s="26">
        <v>0</v>
      </c>
      <c r="L74" s="25"/>
      <c r="M74" s="23" t="s">
        <v>75</v>
      </c>
      <c r="N74" s="24">
        <v>2057229.0434782607</v>
      </c>
      <c r="O74" s="24">
        <v>3012510.6521739131</v>
      </c>
      <c r="P74" s="24">
        <v>168870.73913043478</v>
      </c>
      <c r="Q74" s="24">
        <f t="shared" ref="Q74:Q96" si="3">+N74+O74+P74</f>
        <v>5238610.4347826084</v>
      </c>
    </row>
    <row r="75" spans="1:17" s="18" customFormat="1" x14ac:dyDescent="0.2">
      <c r="A75" s="23" t="s">
        <v>76</v>
      </c>
      <c r="B75" s="26">
        <v>5183751</v>
      </c>
      <c r="C75" s="26">
        <v>10262696</v>
      </c>
      <c r="D75" s="26">
        <v>5184271</v>
      </c>
      <c r="E75" s="26">
        <v>2784327</v>
      </c>
      <c r="F75" s="26">
        <f t="shared" si="2"/>
        <v>23415045</v>
      </c>
      <c r="G75" s="24"/>
      <c r="H75" s="23" t="s">
        <v>76</v>
      </c>
      <c r="I75" s="26">
        <v>110355</v>
      </c>
      <c r="J75" s="26">
        <v>14473</v>
      </c>
      <c r="K75" s="26">
        <v>0</v>
      </c>
      <c r="L75" s="25"/>
      <c r="M75" s="23" t="s">
        <v>76</v>
      </c>
      <c r="N75" s="24">
        <v>393579.30434782605</v>
      </c>
      <c r="O75" s="24">
        <v>423272.17391304346</v>
      </c>
      <c r="P75" s="24">
        <v>17946.478260869564</v>
      </c>
      <c r="Q75" s="24">
        <f t="shared" si="3"/>
        <v>834797.95652173902</v>
      </c>
    </row>
    <row r="76" spans="1:17" s="18" customFormat="1" x14ac:dyDescent="0.2">
      <c r="A76" s="23" t="s">
        <v>77</v>
      </c>
      <c r="B76" s="26">
        <v>7456777</v>
      </c>
      <c r="C76" s="26">
        <v>10698153</v>
      </c>
      <c r="D76" s="26">
        <v>10260938</v>
      </c>
      <c r="E76" s="26">
        <v>6105355</v>
      </c>
      <c r="F76" s="26">
        <f t="shared" si="2"/>
        <v>34521223</v>
      </c>
      <c r="G76" s="24"/>
      <c r="H76" s="23" t="s">
        <v>77</v>
      </c>
      <c r="I76" s="26">
        <v>122473</v>
      </c>
      <c r="J76" s="26">
        <v>0</v>
      </c>
      <c r="K76" s="26">
        <v>0</v>
      </c>
      <c r="L76" s="25"/>
      <c r="M76" s="23" t="s">
        <v>77</v>
      </c>
      <c r="N76" s="24">
        <v>501581.13043478259</v>
      </c>
      <c r="O76" s="24">
        <v>941550.47826086951</v>
      </c>
      <c r="P76" s="24">
        <v>10316.304347826086</v>
      </c>
      <c r="Q76" s="24">
        <f t="shared" si="3"/>
        <v>1453447.9130434783</v>
      </c>
    </row>
    <row r="77" spans="1:17" s="18" customFormat="1" x14ac:dyDescent="0.2">
      <c r="A77" s="23" t="s">
        <v>78</v>
      </c>
      <c r="B77" s="26">
        <v>141621993</v>
      </c>
      <c r="C77" s="26">
        <v>238229848</v>
      </c>
      <c r="D77" s="26">
        <v>117594081</v>
      </c>
      <c r="E77" s="26">
        <v>129917224</v>
      </c>
      <c r="F77" s="26">
        <f t="shared" si="2"/>
        <v>627363146</v>
      </c>
      <c r="G77" s="24"/>
      <c r="H77" s="23" t="s">
        <v>78</v>
      </c>
      <c r="I77" s="26">
        <v>2656369</v>
      </c>
      <c r="J77" s="26">
        <v>1392</v>
      </c>
      <c r="K77" s="26">
        <v>0</v>
      </c>
      <c r="L77" s="25"/>
      <c r="M77" s="23" t="s">
        <v>78</v>
      </c>
      <c r="N77" s="24">
        <v>6894959.6086956523</v>
      </c>
      <c r="O77" s="24">
        <v>15460078.130434781</v>
      </c>
      <c r="P77" s="24">
        <v>299808.5652173913</v>
      </c>
      <c r="Q77" s="24">
        <f t="shared" si="3"/>
        <v>22654846.304347824</v>
      </c>
    </row>
    <row r="78" spans="1:17" s="18" customFormat="1" x14ac:dyDescent="0.2">
      <c r="A78" s="23" t="s">
        <v>79</v>
      </c>
      <c r="B78" s="26">
        <v>72962695</v>
      </c>
      <c r="C78" s="26">
        <v>111408316</v>
      </c>
      <c r="D78" s="26">
        <v>36669682</v>
      </c>
      <c r="E78" s="26">
        <v>44978418</v>
      </c>
      <c r="F78" s="26">
        <f t="shared" si="2"/>
        <v>266019111</v>
      </c>
      <c r="G78" s="24"/>
      <c r="H78" s="23" t="s">
        <v>79</v>
      </c>
      <c r="I78" s="26">
        <v>408751</v>
      </c>
      <c r="J78" s="26">
        <v>272084</v>
      </c>
      <c r="K78" s="26">
        <v>7697</v>
      </c>
      <c r="L78" s="25"/>
      <c r="M78" s="23" t="s">
        <v>79</v>
      </c>
      <c r="N78" s="24">
        <v>6803174.0434782607</v>
      </c>
      <c r="O78" s="24">
        <v>6984678.3043478262</v>
      </c>
      <c r="P78" s="24">
        <v>1685706.4347826086</v>
      </c>
      <c r="Q78" s="24">
        <f t="shared" si="3"/>
        <v>15473558.782608695</v>
      </c>
    </row>
    <row r="79" spans="1:17" s="18" customFormat="1" x14ac:dyDescent="0.2">
      <c r="A79" s="23" t="s">
        <v>80</v>
      </c>
      <c r="B79" s="26">
        <v>62186930</v>
      </c>
      <c r="C79" s="26">
        <v>79406864</v>
      </c>
      <c r="D79" s="26">
        <v>19262278</v>
      </c>
      <c r="E79" s="26">
        <v>30992368</v>
      </c>
      <c r="F79" s="26">
        <f t="shared" si="2"/>
        <v>191848440</v>
      </c>
      <c r="G79" s="24"/>
      <c r="H79" s="23" t="s">
        <v>80</v>
      </c>
      <c r="I79" s="26">
        <v>142304</v>
      </c>
      <c r="J79" s="26">
        <v>59556</v>
      </c>
      <c r="K79" s="26">
        <v>2687</v>
      </c>
      <c r="L79" s="25"/>
      <c r="M79" s="23" t="s">
        <v>80</v>
      </c>
      <c r="N79" s="24">
        <v>4361914.5652173907</v>
      </c>
      <c r="O79" s="24">
        <v>4068190.7391304346</v>
      </c>
      <c r="P79" s="24">
        <v>225670.65217391303</v>
      </c>
      <c r="Q79" s="24">
        <f t="shared" si="3"/>
        <v>8655775.9565217365</v>
      </c>
    </row>
    <row r="80" spans="1:17" s="18" customFormat="1" x14ac:dyDescent="0.2">
      <c r="A80" s="23" t="s">
        <v>81</v>
      </c>
      <c r="B80" s="26">
        <v>9948310</v>
      </c>
      <c r="C80" s="26">
        <v>13486465</v>
      </c>
      <c r="D80" s="26">
        <v>8098269</v>
      </c>
      <c r="E80" s="26">
        <v>5684149</v>
      </c>
      <c r="F80" s="26">
        <f t="shared" si="2"/>
        <v>37217193</v>
      </c>
      <c r="G80" s="24"/>
      <c r="H80" s="23" t="s">
        <v>81</v>
      </c>
      <c r="I80" s="26">
        <v>70562</v>
      </c>
      <c r="J80" s="26">
        <v>77998</v>
      </c>
      <c r="K80" s="26">
        <v>0</v>
      </c>
      <c r="L80" s="25"/>
      <c r="M80" s="23" t="s">
        <v>81</v>
      </c>
      <c r="N80" s="24">
        <v>586243.26086956519</v>
      </c>
      <c r="O80" s="24">
        <v>745926.17391304346</v>
      </c>
      <c r="P80" s="24">
        <v>16777.782608695652</v>
      </c>
      <c r="Q80" s="24">
        <f t="shared" si="3"/>
        <v>1348947.2173913042</v>
      </c>
    </row>
    <row r="81" spans="1:17" s="18" customFormat="1" x14ac:dyDescent="0.2">
      <c r="A81" s="23" t="s">
        <v>82</v>
      </c>
      <c r="B81" s="26">
        <v>131775244</v>
      </c>
      <c r="C81" s="26">
        <v>151361531</v>
      </c>
      <c r="D81" s="26">
        <v>61301956</v>
      </c>
      <c r="E81" s="26">
        <v>77207299</v>
      </c>
      <c r="F81" s="26">
        <f t="shared" si="2"/>
        <v>421646030</v>
      </c>
      <c r="G81" s="24"/>
      <c r="H81" s="23" t="s">
        <v>82</v>
      </c>
      <c r="I81" s="26">
        <v>845858</v>
      </c>
      <c r="J81" s="26">
        <v>296256</v>
      </c>
      <c r="K81" s="26">
        <v>-1738</v>
      </c>
      <c r="L81" s="25"/>
      <c r="M81" s="23" t="s">
        <v>82</v>
      </c>
      <c r="N81" s="24">
        <v>6702770.4782608692</v>
      </c>
      <c r="O81" s="24">
        <v>9402743.6521739122</v>
      </c>
      <c r="P81" s="24">
        <v>449987.91304347821</v>
      </c>
      <c r="Q81" s="24">
        <f t="shared" si="3"/>
        <v>16555502.04347826</v>
      </c>
    </row>
    <row r="82" spans="1:17" s="18" customFormat="1" x14ac:dyDescent="0.2">
      <c r="A82" s="23" t="s">
        <v>83</v>
      </c>
      <c r="B82" s="26">
        <v>27938065</v>
      </c>
      <c r="C82" s="26">
        <v>60674958</v>
      </c>
      <c r="D82" s="26">
        <v>28466036</v>
      </c>
      <c r="E82" s="26">
        <v>14132132</v>
      </c>
      <c r="F82" s="26">
        <f t="shared" si="2"/>
        <v>131211191</v>
      </c>
      <c r="G82" s="24"/>
      <c r="H82" s="23" t="s">
        <v>83</v>
      </c>
      <c r="I82" s="26">
        <v>279458</v>
      </c>
      <c r="J82" s="26">
        <v>61808</v>
      </c>
      <c r="K82" s="26">
        <v>0</v>
      </c>
      <c r="L82" s="25"/>
      <c r="M82" s="23" t="s">
        <v>83</v>
      </c>
      <c r="N82" s="24">
        <v>1255298.2608695652</v>
      </c>
      <c r="O82" s="24">
        <v>1592011.3478260869</v>
      </c>
      <c r="P82" s="24">
        <v>90704.34782608696</v>
      </c>
      <c r="Q82" s="24">
        <f t="shared" si="3"/>
        <v>2938013.9565217393</v>
      </c>
    </row>
    <row r="83" spans="1:17" s="18" customFormat="1" x14ac:dyDescent="0.2">
      <c r="A83" s="23" t="s">
        <v>84</v>
      </c>
      <c r="B83" s="26">
        <v>5260211</v>
      </c>
      <c r="C83" s="26">
        <v>8453601</v>
      </c>
      <c r="D83" s="26">
        <v>4765147</v>
      </c>
      <c r="E83" s="26">
        <v>2685718</v>
      </c>
      <c r="F83" s="26">
        <f t="shared" si="2"/>
        <v>21164677</v>
      </c>
      <c r="G83" s="24"/>
      <c r="H83" s="23" t="s">
        <v>84</v>
      </c>
      <c r="I83" s="26">
        <v>48323</v>
      </c>
      <c r="J83" s="26">
        <v>0</v>
      </c>
      <c r="K83" s="26">
        <v>0</v>
      </c>
      <c r="L83" s="25"/>
      <c r="M83" s="23" t="s">
        <v>84</v>
      </c>
      <c r="N83" s="24">
        <v>394564.91304347827</v>
      </c>
      <c r="O83" s="24">
        <v>362002.86956521735</v>
      </c>
      <c r="P83" s="24">
        <v>12653.304347826086</v>
      </c>
      <c r="Q83" s="24">
        <f t="shared" si="3"/>
        <v>769221.08695652161</v>
      </c>
    </row>
    <row r="84" spans="1:17" s="18" customFormat="1" x14ac:dyDescent="0.2">
      <c r="A84" s="23" t="s">
        <v>85</v>
      </c>
      <c r="B84" s="26">
        <v>8321992</v>
      </c>
      <c r="C84" s="26">
        <v>12825164</v>
      </c>
      <c r="D84" s="26">
        <v>7052956</v>
      </c>
      <c r="E84" s="26">
        <v>4201516</v>
      </c>
      <c r="F84" s="26">
        <f t="shared" si="2"/>
        <v>32401628</v>
      </c>
      <c r="G84" s="24"/>
      <c r="H84" s="23" t="s">
        <v>85</v>
      </c>
      <c r="I84" s="26">
        <v>69489</v>
      </c>
      <c r="J84" s="26">
        <v>23323</v>
      </c>
      <c r="K84" s="26">
        <v>0</v>
      </c>
      <c r="L84" s="25"/>
      <c r="M84" s="23" t="s">
        <v>85</v>
      </c>
      <c r="N84" s="24">
        <v>386794.39130434778</v>
      </c>
      <c r="O84" s="24">
        <v>554891.56521739124</v>
      </c>
      <c r="P84" s="24">
        <v>14372.826086956522</v>
      </c>
      <c r="Q84" s="24">
        <f t="shared" si="3"/>
        <v>956058.78260869556</v>
      </c>
    </row>
    <row r="85" spans="1:17" s="18" customFormat="1" x14ac:dyDescent="0.2">
      <c r="A85" s="23" t="s">
        <v>86</v>
      </c>
      <c r="B85" s="26">
        <v>25102410</v>
      </c>
      <c r="C85" s="26">
        <v>24061201</v>
      </c>
      <c r="D85" s="26">
        <v>17671725</v>
      </c>
      <c r="E85" s="26">
        <v>12234119</v>
      </c>
      <c r="F85" s="26">
        <f t="shared" si="2"/>
        <v>79069455</v>
      </c>
      <c r="G85" s="24"/>
      <c r="H85" s="23" t="s">
        <v>86</v>
      </c>
      <c r="I85" s="26">
        <v>156056</v>
      </c>
      <c r="J85" s="26">
        <v>114132</v>
      </c>
      <c r="K85" s="26">
        <v>0</v>
      </c>
      <c r="L85" s="25"/>
      <c r="M85" s="23" t="s">
        <v>86</v>
      </c>
      <c r="N85" s="24">
        <v>1381188.6956521738</v>
      </c>
      <c r="O85" s="24">
        <v>1718560.7826086956</v>
      </c>
      <c r="P85" s="24">
        <v>7146</v>
      </c>
      <c r="Q85" s="24">
        <f t="shared" si="3"/>
        <v>3106895.4782608692</v>
      </c>
    </row>
    <row r="86" spans="1:17" s="18" customFormat="1" x14ac:dyDescent="0.2">
      <c r="A86" s="23" t="s">
        <v>87</v>
      </c>
      <c r="B86" s="26">
        <v>3104506</v>
      </c>
      <c r="C86" s="26">
        <v>3100895</v>
      </c>
      <c r="D86" s="26">
        <v>4143924</v>
      </c>
      <c r="E86" s="26">
        <v>1405158</v>
      </c>
      <c r="F86" s="26">
        <f t="shared" si="2"/>
        <v>11754483</v>
      </c>
      <c r="G86" s="24"/>
      <c r="H86" s="23" t="s">
        <v>87</v>
      </c>
      <c r="I86" s="26">
        <v>43975</v>
      </c>
      <c r="J86" s="26">
        <v>1344</v>
      </c>
      <c r="K86" s="26">
        <v>0</v>
      </c>
      <c r="L86" s="25"/>
      <c r="M86" s="23" t="s">
        <v>87</v>
      </c>
      <c r="N86" s="24">
        <v>163571.73913043478</v>
      </c>
      <c r="O86" s="24">
        <v>166619.21739130435</v>
      </c>
      <c r="P86" s="24">
        <v>0</v>
      </c>
      <c r="Q86" s="24">
        <f t="shared" si="3"/>
        <v>330190.95652173914</v>
      </c>
    </row>
    <row r="87" spans="1:17" s="18" customFormat="1" x14ac:dyDescent="0.2">
      <c r="A87" s="23" t="s">
        <v>88</v>
      </c>
      <c r="B87" s="26">
        <v>9853439</v>
      </c>
      <c r="C87" s="26">
        <v>15471930</v>
      </c>
      <c r="D87" s="26">
        <v>11174228</v>
      </c>
      <c r="E87" s="26">
        <v>7376609</v>
      </c>
      <c r="F87" s="26">
        <f t="shared" si="2"/>
        <v>43876206</v>
      </c>
      <c r="G87" s="24"/>
      <c r="H87" s="23" t="s">
        <v>88</v>
      </c>
      <c r="I87" s="26">
        <v>124261</v>
      </c>
      <c r="J87" s="26">
        <v>26081</v>
      </c>
      <c r="K87" s="26">
        <v>0</v>
      </c>
      <c r="L87" s="25"/>
      <c r="M87" s="23" t="s">
        <v>88</v>
      </c>
      <c r="N87" s="24">
        <v>821834.86956521741</v>
      </c>
      <c r="O87" s="24">
        <v>1105475.3043478259</v>
      </c>
      <c r="P87" s="24">
        <v>7712.913043478261</v>
      </c>
      <c r="Q87" s="24">
        <f t="shared" si="3"/>
        <v>1935023.0869565217</v>
      </c>
    </row>
    <row r="88" spans="1:17" s="18" customFormat="1" x14ac:dyDescent="0.2">
      <c r="A88" s="23" t="s">
        <v>89</v>
      </c>
      <c r="B88" s="26">
        <v>18314276</v>
      </c>
      <c r="C88" s="26">
        <v>22781966</v>
      </c>
      <c r="D88" s="26">
        <v>10949051</v>
      </c>
      <c r="E88" s="26">
        <v>8816687</v>
      </c>
      <c r="F88" s="26">
        <f t="shared" si="2"/>
        <v>60861980</v>
      </c>
      <c r="G88" s="24"/>
      <c r="H88" s="23" t="s">
        <v>89</v>
      </c>
      <c r="I88" s="26">
        <v>97897</v>
      </c>
      <c r="J88" s="26">
        <v>1599</v>
      </c>
      <c r="K88" s="26">
        <v>0</v>
      </c>
      <c r="L88" s="25"/>
      <c r="M88" s="23" t="s">
        <v>89</v>
      </c>
      <c r="N88" s="24">
        <v>891773.43478260865</v>
      </c>
      <c r="O88" s="24">
        <v>1167802.6521739131</v>
      </c>
      <c r="P88" s="24">
        <v>9670.652173913044</v>
      </c>
      <c r="Q88" s="24">
        <f t="shared" si="3"/>
        <v>2069246.7391304348</v>
      </c>
    </row>
    <row r="89" spans="1:17" s="18" customFormat="1" x14ac:dyDescent="0.2">
      <c r="A89" s="23" t="s">
        <v>90</v>
      </c>
      <c r="B89" s="26">
        <v>13086150</v>
      </c>
      <c r="C89" s="26">
        <v>275275</v>
      </c>
      <c r="D89" s="26">
        <v>546498</v>
      </c>
      <c r="E89" s="26">
        <v>7012715</v>
      </c>
      <c r="F89" s="26">
        <f t="shared" si="2"/>
        <v>20920638</v>
      </c>
      <c r="G89" s="24"/>
      <c r="H89" s="23" t="s">
        <v>90</v>
      </c>
      <c r="I89" s="26">
        <v>98182</v>
      </c>
      <c r="J89" s="26">
        <v>16772</v>
      </c>
      <c r="K89" s="26">
        <v>0</v>
      </c>
      <c r="L89" s="25"/>
      <c r="M89" s="23" t="s">
        <v>90</v>
      </c>
      <c r="N89" s="24">
        <v>816256.91304347827</v>
      </c>
      <c r="O89" s="24">
        <v>889675.7391304347</v>
      </c>
      <c r="P89" s="24">
        <v>18246.73913043478</v>
      </c>
      <c r="Q89" s="24">
        <f t="shared" si="3"/>
        <v>1724179.3913043479</v>
      </c>
    </row>
    <row r="90" spans="1:17" s="18" customFormat="1" x14ac:dyDescent="0.2">
      <c r="A90" s="23" t="s">
        <v>91</v>
      </c>
      <c r="B90" s="26">
        <v>112551244</v>
      </c>
      <c r="C90" s="26">
        <v>178818317</v>
      </c>
      <c r="D90" s="26">
        <v>61781061</v>
      </c>
      <c r="E90" s="26">
        <v>79937816</v>
      </c>
      <c r="F90" s="26">
        <f t="shared" si="2"/>
        <v>433088438</v>
      </c>
      <c r="G90" s="24"/>
      <c r="H90" s="23" t="s">
        <v>91</v>
      </c>
      <c r="I90" s="26">
        <v>765966</v>
      </c>
      <c r="J90" s="26">
        <v>231369</v>
      </c>
      <c r="K90" s="26">
        <v>40705</v>
      </c>
      <c r="L90" s="25"/>
      <c r="M90" s="23" t="s">
        <v>91</v>
      </c>
      <c r="N90" s="24">
        <v>9211795</v>
      </c>
      <c r="O90" s="24">
        <v>11720407.217391305</v>
      </c>
      <c r="P90" s="24">
        <v>2029103.4347826086</v>
      </c>
      <c r="Q90" s="24">
        <f t="shared" si="3"/>
        <v>22961305.652173914</v>
      </c>
    </row>
    <row r="91" spans="1:17" s="18" customFormat="1" x14ac:dyDescent="0.2">
      <c r="A91" s="23" t="s">
        <v>92</v>
      </c>
      <c r="B91" s="26">
        <v>8899694</v>
      </c>
      <c r="C91" s="26">
        <v>9944128</v>
      </c>
      <c r="D91" s="26">
        <v>6373937</v>
      </c>
      <c r="E91" s="26">
        <v>3683817</v>
      </c>
      <c r="F91" s="26">
        <f t="shared" si="2"/>
        <v>28901576</v>
      </c>
      <c r="G91" s="24"/>
      <c r="H91" s="23" t="s">
        <v>92</v>
      </c>
      <c r="I91" s="26">
        <v>96144</v>
      </c>
      <c r="J91" s="26">
        <v>347039</v>
      </c>
      <c r="K91" s="26">
        <v>1467</v>
      </c>
      <c r="L91" s="25"/>
      <c r="M91" s="23" t="s">
        <v>92</v>
      </c>
      <c r="N91" s="24">
        <v>576938.91304347827</v>
      </c>
      <c r="O91" s="24">
        <v>530626.34782608692</v>
      </c>
      <c r="P91" s="24">
        <v>44946.739130434784</v>
      </c>
      <c r="Q91" s="24">
        <f t="shared" si="3"/>
        <v>1152512</v>
      </c>
    </row>
    <row r="92" spans="1:17" s="18" customFormat="1" x14ac:dyDescent="0.2">
      <c r="A92" s="23" t="s">
        <v>93</v>
      </c>
      <c r="B92" s="26">
        <v>4589088</v>
      </c>
      <c r="C92" s="26">
        <v>7464598</v>
      </c>
      <c r="D92" s="26">
        <v>4563529</v>
      </c>
      <c r="E92" s="26">
        <v>2612204</v>
      </c>
      <c r="F92" s="26">
        <f t="shared" si="2"/>
        <v>19229419</v>
      </c>
      <c r="G92" s="24"/>
      <c r="H92" s="23" t="s">
        <v>93</v>
      </c>
      <c r="I92" s="26">
        <v>224612</v>
      </c>
      <c r="J92" s="26">
        <v>6479</v>
      </c>
      <c r="K92" s="26">
        <v>0</v>
      </c>
      <c r="L92" s="25"/>
      <c r="M92" s="23" t="s">
        <v>93</v>
      </c>
      <c r="N92" s="24">
        <v>275324.47826086957</v>
      </c>
      <c r="O92" s="24">
        <v>258252.52173913043</v>
      </c>
      <c r="P92" s="24">
        <v>3804.3478260869565</v>
      </c>
      <c r="Q92" s="24">
        <f t="shared" si="3"/>
        <v>537381.34782608692</v>
      </c>
    </row>
    <row r="93" spans="1:17" s="18" customFormat="1" x14ac:dyDescent="0.2">
      <c r="A93" s="23" t="s">
        <v>94</v>
      </c>
      <c r="B93" s="26">
        <v>23598141</v>
      </c>
      <c r="C93" s="26">
        <v>49703961</v>
      </c>
      <c r="D93" s="26">
        <v>27124737</v>
      </c>
      <c r="E93" s="26">
        <v>17548826</v>
      </c>
      <c r="F93" s="26">
        <f t="shared" si="2"/>
        <v>117975665</v>
      </c>
      <c r="G93" s="24"/>
      <c r="H93" s="23" t="s">
        <v>94</v>
      </c>
      <c r="I93" s="26">
        <v>420454</v>
      </c>
      <c r="J93" s="26">
        <v>35778</v>
      </c>
      <c r="K93" s="26">
        <v>0</v>
      </c>
      <c r="L93" s="25"/>
      <c r="M93" s="23" t="s">
        <v>94</v>
      </c>
      <c r="N93" s="24">
        <v>1146940.1739130435</v>
      </c>
      <c r="O93" s="24">
        <v>2383164.0869565215</v>
      </c>
      <c r="P93" s="24">
        <v>49956.043478260865</v>
      </c>
      <c r="Q93" s="24">
        <f t="shared" si="3"/>
        <v>3580060.3043478257</v>
      </c>
    </row>
    <row r="94" spans="1:17" s="18" customFormat="1" x14ac:dyDescent="0.2">
      <c r="A94" s="23" t="s">
        <v>95</v>
      </c>
      <c r="B94" s="26">
        <v>71679359</v>
      </c>
      <c r="C94" s="26">
        <v>106304434</v>
      </c>
      <c r="D94" s="26">
        <v>31389158</v>
      </c>
      <c r="E94" s="26">
        <v>38664275</v>
      </c>
      <c r="F94" s="26">
        <f t="shared" si="2"/>
        <v>248037226</v>
      </c>
      <c r="G94" s="24"/>
      <c r="H94" s="23" t="s">
        <v>95</v>
      </c>
      <c r="I94" s="26">
        <v>552158</v>
      </c>
      <c r="J94" s="26">
        <v>101617</v>
      </c>
      <c r="K94" s="26">
        <v>0</v>
      </c>
      <c r="L94" s="25"/>
      <c r="M94" s="23" t="s">
        <v>95</v>
      </c>
      <c r="N94" s="24">
        <v>6633153.6521739131</v>
      </c>
      <c r="O94" s="24">
        <v>5996606.5652173907</v>
      </c>
      <c r="P94" s="24">
        <v>485442.5652173913</v>
      </c>
      <c r="Q94" s="24">
        <f t="shared" si="3"/>
        <v>13115202.782608695</v>
      </c>
    </row>
    <row r="95" spans="1:17" s="18" customFormat="1" x14ac:dyDescent="0.2">
      <c r="A95" s="23" t="s">
        <v>96</v>
      </c>
      <c r="B95" s="26">
        <v>7237486</v>
      </c>
      <c r="C95" s="26">
        <v>9962592</v>
      </c>
      <c r="D95" s="26">
        <v>8882660</v>
      </c>
      <c r="E95" s="26">
        <v>3984692</v>
      </c>
      <c r="F95" s="26">
        <f t="shared" si="2"/>
        <v>30067430</v>
      </c>
      <c r="G95" s="24"/>
      <c r="H95" s="23" t="s">
        <v>96</v>
      </c>
      <c r="I95" s="26">
        <v>80464</v>
      </c>
      <c r="J95" s="26">
        <v>8977</v>
      </c>
      <c r="K95" s="26">
        <v>0</v>
      </c>
      <c r="L95" s="25"/>
      <c r="M95" s="23" t="s">
        <v>96</v>
      </c>
      <c r="N95" s="24">
        <v>639011.56521739124</v>
      </c>
      <c r="O95" s="24">
        <v>680038</v>
      </c>
      <c r="P95" s="24">
        <v>12009.782608695652</v>
      </c>
      <c r="Q95" s="24">
        <f t="shared" si="3"/>
        <v>1331059.3478260867</v>
      </c>
    </row>
    <row r="96" spans="1:17" s="18" customFormat="1" x14ac:dyDescent="0.2">
      <c r="A96" s="23" t="s">
        <v>97</v>
      </c>
      <c r="B96" s="26">
        <v>11757170</v>
      </c>
      <c r="C96" s="26">
        <v>13164624</v>
      </c>
      <c r="D96" s="26">
        <v>7166924</v>
      </c>
      <c r="E96" s="26">
        <v>128184</v>
      </c>
      <c r="F96" s="26">
        <f t="shared" si="2"/>
        <v>32216902</v>
      </c>
      <c r="G96" s="24"/>
      <c r="H96" s="23" t="s">
        <v>97</v>
      </c>
      <c r="I96" s="26">
        <v>-8795</v>
      </c>
      <c r="J96" s="26">
        <v>0</v>
      </c>
      <c r="K96" s="26">
        <v>0</v>
      </c>
      <c r="L96" s="25"/>
      <c r="M96" s="23" t="s">
        <v>97</v>
      </c>
      <c r="N96" s="24">
        <v>74863.565217391297</v>
      </c>
      <c r="O96" s="24">
        <v>90067.521739130432</v>
      </c>
      <c r="P96" s="24">
        <v>7157.8260869565211</v>
      </c>
      <c r="Q96" s="24">
        <f t="shared" si="3"/>
        <v>172088.91304347824</v>
      </c>
    </row>
    <row r="97" spans="1:17" s="18" customFormat="1" ht="5.25" customHeight="1" x14ac:dyDescent="0.2">
      <c r="A97" s="23"/>
      <c r="B97" s="26"/>
      <c r="C97" s="26"/>
      <c r="D97" s="26"/>
      <c r="E97" s="26"/>
      <c r="F97" s="26"/>
      <c r="G97" s="24"/>
      <c r="H97" s="23"/>
      <c r="I97" s="24"/>
      <c r="J97" s="24"/>
      <c r="K97" s="24"/>
      <c r="L97" s="25"/>
      <c r="M97" s="23"/>
      <c r="N97" s="24"/>
      <c r="O97" s="24"/>
      <c r="P97" s="24"/>
      <c r="Q97" s="24"/>
    </row>
    <row r="98" spans="1:17" s="18" customFormat="1" x14ac:dyDescent="0.2">
      <c r="A98" s="23" t="s">
        <v>108</v>
      </c>
      <c r="B98" s="24">
        <f>SUM(B9:B96)</f>
        <v>3961718544</v>
      </c>
      <c r="C98" s="24">
        <f>SUM(C9:C96)</f>
        <v>5979528108</v>
      </c>
      <c r="D98" s="24">
        <f>SUM(D9:D96)</f>
        <v>2561447856</v>
      </c>
      <c r="E98" s="24">
        <f>SUM(E9:E96)</f>
        <v>2820863127</v>
      </c>
      <c r="F98" s="24">
        <f>SUM(F9:F96)</f>
        <v>15323557635</v>
      </c>
      <c r="G98" s="24"/>
      <c r="H98" s="23" t="s">
        <v>108</v>
      </c>
      <c r="I98" s="24">
        <f>SUM(I9:I96)</f>
        <v>38814844</v>
      </c>
      <c r="J98" s="24">
        <f>SUM(J9:J96)</f>
        <v>14430414</v>
      </c>
      <c r="K98" s="24">
        <f>SUM(K9:K96)</f>
        <v>1483721</v>
      </c>
      <c r="L98" s="25"/>
      <c r="M98" s="23" t="s">
        <v>108</v>
      </c>
      <c r="N98" s="24">
        <f>SUM(N9:N96)</f>
        <v>244648874.95652163</v>
      </c>
      <c r="O98" s="24">
        <f>SUM(O9:O96)</f>
        <v>332894641.08695632</v>
      </c>
      <c r="P98" s="24">
        <f>SUM(P9:P96)</f>
        <v>35593973.52173911</v>
      </c>
      <c r="Q98" s="24">
        <f>SUM(Q9:Q96)</f>
        <v>613137489.56521738</v>
      </c>
    </row>
  </sheetData>
  <mergeCells count="10">
    <mergeCell ref="M1:Q1"/>
    <mergeCell ref="M2:Q2"/>
    <mergeCell ref="M3:Q3"/>
    <mergeCell ref="M4:Q4"/>
    <mergeCell ref="A1:F1"/>
    <mergeCell ref="A2:F2"/>
    <mergeCell ref="A3:F3"/>
    <mergeCell ref="H1:K1"/>
    <mergeCell ref="H2:K2"/>
    <mergeCell ref="H3:K3"/>
  </mergeCells>
  <pageMargins left="0.5" right="0.5" top="0.5" bottom="0.5" header="0" footer="0"/>
  <pageSetup orientation="portrait" r:id="rId1"/>
  <headerFooter alignWithMargins="0"/>
  <colBreaks count="2" manualBreakCount="2">
    <brk id="6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WebCoverPage</vt:lpstr>
      <vt:lpstr>Data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Farseth, Paul</dc:creator>
  <cp:lastModifiedBy>OGorman, Dana</cp:lastModifiedBy>
  <cp:lastPrinted>2012-02-27T17:10:03Z</cp:lastPrinted>
  <dcterms:created xsi:type="dcterms:W3CDTF">2010-02-25T18:53:29Z</dcterms:created>
  <dcterms:modified xsi:type="dcterms:W3CDTF">2022-05-26T16:02:20Z</dcterms:modified>
</cp:coreProperties>
</file>