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ublic\WebSource\Forecast Files\"/>
    </mc:Choice>
  </mc:AlternateContent>
  <xr:revisionPtr revIDLastSave="0" documentId="8_{F6484A5F-85A0-4BAA-8475-128AE7442F5B}" xr6:coauthVersionLast="47" xr6:coauthVersionMax="47" xr10:uidLastSave="{00000000-0000-0000-0000-000000000000}"/>
  <bookViews>
    <workbookView xWindow="20370" yWindow="-120" windowWidth="19440" windowHeight="15000" xr2:uid="{29762F7C-15B8-45C9-BC19-902C4F93EB68}"/>
  </bookViews>
  <sheets>
    <sheet name="Report" sheetId="1" r:id="rId1"/>
  </sheets>
  <definedNames>
    <definedName name="_AMO_UniqueIdentifier" hidden="1">"'f5717f7c-f209-4bb0-811c-2d7a123358fd'"</definedName>
    <definedName name="_AMO_XmlVersion" hidden="1">"'1'"</definedName>
    <definedName name="H__Sas_RF_GeorgeAdhocs_Forecast_ChildrensHC_enrolleemerge_sas7bdat">#REF!</definedName>
    <definedName name="H__Sas_RF_GeorgeAdhocs_Forecast_ChildrensHC_merge_sas7bda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D72" i="1"/>
  <c r="E70" i="1"/>
  <c r="G65" i="1"/>
  <c r="G71" i="1" s="1"/>
  <c r="F72" i="1"/>
  <c r="C65" i="1"/>
  <c r="C71" i="1" s="1"/>
  <c r="E65" i="1"/>
  <c r="G70" i="1"/>
  <c r="F70" i="1"/>
  <c r="D70" i="1"/>
  <c r="E72" i="1"/>
  <c r="C59" i="1"/>
  <c r="G59" i="1"/>
  <c r="D59" i="1"/>
  <c r="F59" i="1"/>
  <c r="C70" i="1"/>
  <c r="G42" i="1"/>
  <c r="G75" i="1" s="1"/>
  <c r="F42" i="1"/>
  <c r="F75" i="1" s="1"/>
  <c r="E42" i="1"/>
  <c r="D42" i="1"/>
  <c r="D75" i="1" s="1"/>
  <c r="C42" i="1"/>
  <c r="C75" i="1" l="1"/>
  <c r="E75" i="1"/>
  <c r="E59" i="1"/>
  <c r="E71" i="1" s="1"/>
  <c r="D65" i="1"/>
  <c r="D71" i="1" s="1"/>
  <c r="C72" i="1"/>
  <c r="F65" i="1"/>
  <c r="F71" i="1" s="1"/>
</calcChain>
</file>

<file path=xl/sharedStrings.xml><?xml version="1.0" encoding="utf-8"?>
<sst xmlns="http://schemas.openxmlformats.org/spreadsheetml/2006/main" count="74" uniqueCount="60">
  <si>
    <t>Minnesota Health Care Programs</t>
  </si>
  <si>
    <t>Payments for Services for Children (Under Age 21)</t>
  </si>
  <si>
    <t>By Year of Service</t>
  </si>
  <si>
    <t>FY 2020</t>
  </si>
  <si>
    <t>FY 2021</t>
  </si>
  <si>
    <t>FY 2022</t>
  </si>
  <si>
    <t>FY 2023</t>
  </si>
  <si>
    <t>FY 2024</t>
  </si>
  <si>
    <t>Nursing Facilities</t>
  </si>
  <si>
    <t>ICF/DD</t>
  </si>
  <si>
    <t>Day Training &amp; Habilitation</t>
  </si>
  <si>
    <t>DD Waiver</t>
  </si>
  <si>
    <t>Disabled Waiver (CADI)</t>
  </si>
  <si>
    <t>Chronically Ill Waiver (CAC)</t>
  </si>
  <si>
    <t>Brain Inj. Waiver (TBI)</t>
  </si>
  <si>
    <t>Waiver Screenings</t>
  </si>
  <si>
    <t>Home Health Agencies</t>
  </si>
  <si>
    <t>Home Care Nursing</t>
  </si>
  <si>
    <t>Personal Care Assistance</t>
  </si>
  <si>
    <t>Inpatient Hospital</t>
  </si>
  <si>
    <t>Outpatient Hospital</t>
  </si>
  <si>
    <t>Ambulatory Surgery</t>
  </si>
  <si>
    <t>Mental Health Services</t>
  </si>
  <si>
    <t>Physicians</t>
  </si>
  <si>
    <t>Dental</t>
  </si>
  <si>
    <t>Laboratory &amp; Radiology</t>
  </si>
  <si>
    <t>Rehabilitation Serv.</t>
  </si>
  <si>
    <t>Prescription Drugs</t>
  </si>
  <si>
    <t>Med. Supplies &amp; Prosthetics</t>
  </si>
  <si>
    <t>Med. Transportation</t>
  </si>
  <si>
    <t>Managed Care (HMO)</t>
  </si>
  <si>
    <t>Other Practitioners</t>
  </si>
  <si>
    <t>Other Services</t>
  </si>
  <si>
    <t>Medicare &amp; Ins. Buy-In</t>
  </si>
  <si>
    <t>CD Treatment Fund</t>
  </si>
  <si>
    <t>Child Welfare Case Management</t>
  </si>
  <si>
    <t>Vuln. Adult / DD Case Management</t>
  </si>
  <si>
    <t>Res. Fac. for SED Children (Rule 5)</t>
  </si>
  <si>
    <t>Child &amp; Teen Checkup Outreach</t>
  </si>
  <si>
    <t>Access Services</t>
  </si>
  <si>
    <t>IEP Services</t>
  </si>
  <si>
    <t>Consumer Support Grants</t>
  </si>
  <si>
    <t>Total</t>
  </si>
  <si>
    <t>Notes:</t>
  </si>
  <si>
    <t>1.  Minnesota Health Care Programs included here are Medical Assistance and MinnesotaCare.</t>
  </si>
  <si>
    <t>2.  Because data is by period of service, small changes to FY 2024 data will occur in future reports,</t>
  </si>
  <si>
    <t>typically less than one percent.  This data represents claims paid or reported by managed</t>
  </si>
  <si>
    <t>care organizations by January 28, 2025.</t>
  </si>
  <si>
    <t>Enrollment Data on Children (Under Age 21)</t>
  </si>
  <si>
    <t>Medical Assistance</t>
  </si>
  <si>
    <t xml:space="preserve">     Number Ever Enrolled</t>
  </si>
  <si>
    <t xml:space="preserve">     Managed Care Enrollee Months</t>
  </si>
  <si>
    <t xml:space="preserve">     FFS Enrollee Months</t>
  </si>
  <si>
    <t xml:space="preserve">     Total Enrollee Months</t>
  </si>
  <si>
    <t>MinnesotaCare</t>
  </si>
  <si>
    <t>Medical Assistance &amp; MinnesotaCare</t>
  </si>
  <si>
    <t xml:space="preserve">     Number Ever Enrolled*</t>
  </si>
  <si>
    <t>Average Payment per Enrollee Month</t>
  </si>
  <si>
    <t xml:space="preserve"> *  Unduplicated across programs.</t>
  </si>
  <si>
    <t>DHS Reports and Forecasts Division, 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</si>
</sst>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164" fontId="5" fillId="0" borderId="0" xfId="0" applyNumberFormat="1" applyFont="1"/>
    <xf numFmtId="165" fontId="5" fillId="0" borderId="0" xfId="2" applyNumberFormat="1" applyFont="1"/>
    <xf numFmtId="3" fontId="6" fillId="0" borderId="0" xfId="0" applyNumberFormat="1" applyFont="1"/>
    <xf numFmtId="0" fontId="2" fillId="0" borderId="0" xfId="0" applyFont="1"/>
    <xf numFmtId="166" fontId="0" fillId="0" borderId="0" xfId="1" applyNumberFormat="1" applyFont="1" applyFill="1" applyBorder="1"/>
    <xf numFmtId="166" fontId="0" fillId="0" borderId="0" xfId="1" applyNumberFormat="1" applyFont="1"/>
    <xf numFmtId="167" fontId="0" fillId="0" borderId="0" xfId="0" applyNumberFormat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814D-3E87-419F-9121-66A54417B3B6}">
  <dimension ref="A1:G113"/>
  <sheetViews>
    <sheetView tabSelected="1" zoomScaleNormal="100" workbookViewId="0">
      <selection sqref="A1:G1"/>
    </sheetView>
  </sheetViews>
  <sheetFormatPr defaultRowHeight="15" x14ac:dyDescent="0.25"/>
  <cols>
    <col min="1" max="1" width="17.5703125" customWidth="1"/>
    <col min="2" max="2" width="16.7109375" customWidth="1"/>
    <col min="3" max="7" width="14.7109375" customWidth="1"/>
    <col min="8" max="9" width="12.5703125" customWidth="1"/>
  </cols>
  <sheetData>
    <row r="1" spans="1:7" ht="18.75" x14ac:dyDescent="0.3">
      <c r="A1" s="13" t="s">
        <v>0</v>
      </c>
      <c r="B1" s="13"/>
      <c r="C1" s="14"/>
      <c r="D1" s="14"/>
      <c r="E1" s="14"/>
      <c r="F1" s="14"/>
      <c r="G1" s="14"/>
    </row>
    <row r="2" spans="1:7" ht="18.75" x14ac:dyDescent="0.3">
      <c r="A2" s="13" t="s">
        <v>1</v>
      </c>
      <c r="B2" s="13"/>
      <c r="C2" s="14"/>
      <c r="D2" s="14"/>
      <c r="E2" s="14"/>
      <c r="F2" s="14"/>
      <c r="G2" s="14"/>
    </row>
    <row r="3" spans="1:7" ht="18.75" x14ac:dyDescent="0.3">
      <c r="A3" s="15" t="s">
        <v>2</v>
      </c>
      <c r="B3" s="15"/>
      <c r="C3" s="14"/>
      <c r="D3" s="14"/>
      <c r="E3" s="14"/>
      <c r="F3" s="14"/>
      <c r="G3" s="14"/>
    </row>
    <row r="5" spans="1:7" x14ac:dyDescent="0.25"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7" x14ac:dyDescent="0.25">
      <c r="A7" t="s">
        <v>8</v>
      </c>
      <c r="C7" s="3">
        <v>192004.98</v>
      </c>
      <c r="D7" s="3">
        <v>164554.07</v>
      </c>
      <c r="E7" s="3">
        <v>180573.26</v>
      </c>
      <c r="F7" s="3">
        <v>329773.26</v>
      </c>
      <c r="G7" s="3">
        <v>495008.9</v>
      </c>
    </row>
    <row r="8" spans="1:7" x14ac:dyDescent="0.25">
      <c r="A8" t="s">
        <v>9</v>
      </c>
      <c r="C8" s="4">
        <v>4151772.22</v>
      </c>
      <c r="D8" s="4">
        <v>3827615.43</v>
      </c>
      <c r="E8" s="4">
        <v>3263160.44</v>
      </c>
      <c r="F8" s="4">
        <v>2969033.69</v>
      </c>
      <c r="G8" s="4">
        <v>2794064.45</v>
      </c>
    </row>
    <row r="9" spans="1:7" x14ac:dyDescent="0.25">
      <c r="A9" t="s">
        <v>10</v>
      </c>
      <c r="C9" s="4">
        <v>0</v>
      </c>
      <c r="D9" s="4">
        <v>0</v>
      </c>
      <c r="E9" s="4">
        <v>8535.4599999999991</v>
      </c>
      <c r="F9" s="4">
        <v>0</v>
      </c>
      <c r="G9" s="4">
        <v>0</v>
      </c>
    </row>
    <row r="10" spans="1:7" x14ac:dyDescent="0.25">
      <c r="A10" t="s">
        <v>11</v>
      </c>
      <c r="C10" s="4">
        <v>251643222.70999998</v>
      </c>
      <c r="D10" s="4">
        <v>297682553.85000002</v>
      </c>
      <c r="E10" s="4">
        <v>317529608.62</v>
      </c>
      <c r="F10" s="4">
        <v>350525704.29000002</v>
      </c>
      <c r="G10" s="4">
        <v>408103119.19999999</v>
      </c>
    </row>
    <row r="11" spans="1:7" x14ac:dyDescent="0.25">
      <c r="A11" t="s">
        <v>12</v>
      </c>
      <c r="C11" s="4">
        <v>140616815.03</v>
      </c>
      <c r="D11" s="4">
        <v>169962311.39999998</v>
      </c>
      <c r="E11" s="4">
        <v>185576705.5</v>
      </c>
      <c r="F11" s="4">
        <v>215219810.31999999</v>
      </c>
      <c r="G11" s="4">
        <v>263194562.36000001</v>
      </c>
    </row>
    <row r="12" spans="1:7" x14ac:dyDescent="0.25">
      <c r="A12" t="s">
        <v>13</v>
      </c>
      <c r="C12" s="4">
        <v>28619506.379999999</v>
      </c>
      <c r="D12" s="4">
        <v>33526116.800000001</v>
      </c>
      <c r="E12" s="4">
        <v>36129462.82</v>
      </c>
      <c r="F12" s="4">
        <v>37300733</v>
      </c>
      <c r="G12" s="4">
        <v>42627490.539999999</v>
      </c>
    </row>
    <row r="13" spans="1:7" x14ac:dyDescent="0.25">
      <c r="A13" t="s">
        <v>14</v>
      </c>
      <c r="C13" s="4">
        <v>2108920.16</v>
      </c>
      <c r="D13" s="4">
        <v>1971563.21</v>
      </c>
      <c r="E13" s="4">
        <v>1876047.42</v>
      </c>
      <c r="F13" s="4">
        <v>2323897.02</v>
      </c>
      <c r="G13" s="4">
        <v>2553623.9</v>
      </c>
    </row>
    <row r="14" spans="1:7" x14ac:dyDescent="0.25">
      <c r="A14" t="s">
        <v>15</v>
      </c>
      <c r="C14" s="4">
        <v>696.37</v>
      </c>
      <c r="D14" s="4">
        <v>5541.92</v>
      </c>
      <c r="E14" s="4">
        <v>800</v>
      </c>
      <c r="F14" s="4">
        <v>5200</v>
      </c>
      <c r="G14" s="4">
        <v>800</v>
      </c>
    </row>
    <row r="15" spans="1:7" x14ac:dyDescent="0.25">
      <c r="A15" t="s">
        <v>16</v>
      </c>
      <c r="C15" s="4">
        <v>1127557.55</v>
      </c>
      <c r="D15" s="4">
        <v>1066727.42</v>
      </c>
      <c r="E15" s="4">
        <v>979439.36</v>
      </c>
      <c r="F15" s="4">
        <v>815849.03</v>
      </c>
      <c r="G15" s="4">
        <v>812965</v>
      </c>
    </row>
    <row r="16" spans="1:7" x14ac:dyDescent="0.25">
      <c r="A16" t="s">
        <v>17</v>
      </c>
      <c r="C16" s="4">
        <v>57187787.159999996</v>
      </c>
      <c r="D16" s="4">
        <v>56594744.270000003</v>
      </c>
      <c r="E16" s="4">
        <v>47079269.520000003</v>
      </c>
      <c r="F16" s="4">
        <v>43714327.369999997</v>
      </c>
      <c r="G16" s="4">
        <v>52491557.700000003</v>
      </c>
    </row>
    <row r="17" spans="1:7" x14ac:dyDescent="0.25">
      <c r="A17" t="s">
        <v>18</v>
      </c>
      <c r="C17" s="4">
        <v>199284858.44</v>
      </c>
      <c r="D17" s="4">
        <v>205712532.82999998</v>
      </c>
      <c r="E17" s="4">
        <v>229756622.29000002</v>
      </c>
      <c r="F17" s="4">
        <v>265694827.74000001</v>
      </c>
      <c r="G17" s="4">
        <v>274961594.56999999</v>
      </c>
    </row>
    <row r="18" spans="1:7" x14ac:dyDescent="0.25">
      <c r="A18" t="s">
        <v>19</v>
      </c>
      <c r="C18" s="4">
        <v>141200934.29999998</v>
      </c>
      <c r="D18" s="4">
        <v>125567770.51000001</v>
      </c>
      <c r="E18" s="4">
        <v>132659573.58</v>
      </c>
      <c r="F18" s="4">
        <v>132960283.35000001</v>
      </c>
      <c r="G18" s="4">
        <v>182678710.67000002</v>
      </c>
    </row>
    <row r="19" spans="1:7" x14ac:dyDescent="0.25">
      <c r="A19" t="s">
        <v>20</v>
      </c>
      <c r="C19" s="4">
        <v>30456084.77</v>
      </c>
      <c r="D19" s="4">
        <v>24817848.309999999</v>
      </c>
      <c r="E19" s="4">
        <v>27271889.900000002</v>
      </c>
      <c r="F19" s="4">
        <v>28819726.66</v>
      </c>
      <c r="G19" s="4">
        <v>32700351.940000001</v>
      </c>
    </row>
    <row r="20" spans="1:7" x14ac:dyDescent="0.25">
      <c r="A20" t="s">
        <v>21</v>
      </c>
      <c r="C20" s="4">
        <v>980017.41</v>
      </c>
      <c r="D20" s="4">
        <v>831872.15</v>
      </c>
      <c r="E20" s="4">
        <v>848142.45</v>
      </c>
      <c r="F20" s="4">
        <v>1178023.3799999999</v>
      </c>
      <c r="G20" s="4">
        <v>1410747.61</v>
      </c>
    </row>
    <row r="21" spans="1:7" x14ac:dyDescent="0.25">
      <c r="A21" t="s">
        <v>22</v>
      </c>
      <c r="C21" s="4">
        <v>134682953.59</v>
      </c>
      <c r="D21" s="4">
        <v>145639901.26999998</v>
      </c>
      <c r="E21" s="4">
        <v>165939589.02999997</v>
      </c>
      <c r="F21" s="4">
        <v>193609385.48000002</v>
      </c>
      <c r="G21" s="4">
        <v>281532040.48000002</v>
      </c>
    </row>
    <row r="22" spans="1:7" x14ac:dyDescent="0.25">
      <c r="A22" t="s">
        <v>23</v>
      </c>
      <c r="C22" s="4">
        <v>76155711.590000004</v>
      </c>
      <c r="D22" s="4">
        <v>69237730.75</v>
      </c>
      <c r="E22" s="4">
        <v>81973594.910000011</v>
      </c>
      <c r="F22" s="4">
        <v>84497069.629999995</v>
      </c>
      <c r="G22" s="4">
        <v>88968785.239999995</v>
      </c>
    </row>
    <row r="23" spans="1:7" x14ac:dyDescent="0.25">
      <c r="A23" t="s">
        <v>24</v>
      </c>
      <c r="C23" s="4">
        <v>14835674.719999999</v>
      </c>
      <c r="D23" s="4">
        <v>15290034.129999999</v>
      </c>
      <c r="E23" s="4">
        <v>18178753.210000001</v>
      </c>
      <c r="F23" s="4">
        <v>21154259.41</v>
      </c>
      <c r="G23" s="4">
        <v>22207480.539999999</v>
      </c>
    </row>
    <row r="24" spans="1:7" x14ac:dyDescent="0.25">
      <c r="A24" t="s">
        <v>25</v>
      </c>
      <c r="C24" s="4">
        <v>10111718.290000001</v>
      </c>
      <c r="D24" s="4">
        <v>9692916.620000001</v>
      </c>
      <c r="E24" s="4">
        <v>11530032.18</v>
      </c>
      <c r="F24" s="4">
        <v>10567708.039999999</v>
      </c>
      <c r="G24" s="4">
        <v>12603846.66</v>
      </c>
    </row>
    <row r="25" spans="1:7" x14ac:dyDescent="0.25">
      <c r="A25" t="s">
        <v>26</v>
      </c>
      <c r="C25" s="4">
        <v>17242194.73</v>
      </c>
      <c r="D25" s="4">
        <v>18883702.779999997</v>
      </c>
      <c r="E25" s="4">
        <v>18574386.91</v>
      </c>
      <c r="F25" s="4">
        <v>19042164.859999999</v>
      </c>
      <c r="G25" s="4">
        <v>20622960.919999998</v>
      </c>
    </row>
    <row r="26" spans="1:7" x14ac:dyDescent="0.25">
      <c r="A26" t="s">
        <v>27</v>
      </c>
      <c r="C26" s="4">
        <v>66946262.780000001</v>
      </c>
      <c r="D26" s="4">
        <v>65989720.090000004</v>
      </c>
      <c r="E26" s="4">
        <v>75946007.400000006</v>
      </c>
      <c r="F26" s="4">
        <v>78809106.590000004</v>
      </c>
      <c r="G26" s="4">
        <v>78874851.489999995</v>
      </c>
    </row>
    <row r="27" spans="1:7" x14ac:dyDescent="0.25">
      <c r="A27" t="s">
        <v>28</v>
      </c>
      <c r="C27" s="4">
        <v>42675896.189999998</v>
      </c>
      <c r="D27" s="4">
        <v>40835002.68</v>
      </c>
      <c r="E27" s="4">
        <v>41872724.490000002</v>
      </c>
      <c r="F27" s="4">
        <v>44510574.530000009</v>
      </c>
      <c r="G27" s="4">
        <v>48589581.069999993</v>
      </c>
    </row>
    <row r="28" spans="1:7" x14ac:dyDescent="0.25">
      <c r="A28" t="s">
        <v>29</v>
      </c>
      <c r="C28" s="4">
        <v>4314545.62</v>
      </c>
      <c r="D28" s="4">
        <v>3452508.9099999997</v>
      </c>
      <c r="E28" s="4">
        <v>3933423.18</v>
      </c>
      <c r="F28" s="4">
        <v>4093486.54</v>
      </c>
      <c r="G28" s="4">
        <v>4465945.49</v>
      </c>
    </row>
    <row r="29" spans="1:7" x14ac:dyDescent="0.25">
      <c r="A29" t="s">
        <v>30</v>
      </c>
      <c r="C29" s="4">
        <v>1712044495.7112474</v>
      </c>
      <c r="D29" s="4">
        <v>1931023845.9120982</v>
      </c>
      <c r="E29" s="4">
        <v>1965787070.9782608</v>
      </c>
      <c r="F29" s="4">
        <v>2069933300.6630433</v>
      </c>
      <c r="G29" s="4">
        <v>2035569920.945652</v>
      </c>
    </row>
    <row r="30" spans="1:7" x14ac:dyDescent="0.25">
      <c r="A30" t="s">
        <v>31</v>
      </c>
      <c r="C30" s="4">
        <v>25044405.140000001</v>
      </c>
      <c r="D30" s="4">
        <v>23902489.100000001</v>
      </c>
      <c r="E30" s="4">
        <v>33783028.879999995</v>
      </c>
      <c r="F30" s="4">
        <v>37800052.289999999</v>
      </c>
      <c r="G30" s="4">
        <v>38790356.759999998</v>
      </c>
    </row>
    <row r="31" spans="1:7" x14ac:dyDescent="0.25">
      <c r="A31" t="s">
        <v>32</v>
      </c>
      <c r="C31" s="4">
        <v>11925616.4</v>
      </c>
      <c r="D31" s="4">
        <v>11739621.379999999</v>
      </c>
      <c r="E31" s="4">
        <v>12326685.820000002</v>
      </c>
      <c r="F31" s="4">
        <v>12156680.460000001</v>
      </c>
      <c r="G31" s="4">
        <v>14124566.870000001</v>
      </c>
    </row>
    <row r="32" spans="1:7" x14ac:dyDescent="0.25">
      <c r="A32" t="s">
        <v>33</v>
      </c>
      <c r="C32" s="4">
        <v>6782.64</v>
      </c>
      <c r="D32" s="4">
        <v>4262.58</v>
      </c>
      <c r="E32" s="4">
        <v>3400.3</v>
      </c>
      <c r="F32" s="4">
        <v>2882.94</v>
      </c>
      <c r="G32" s="4">
        <v>5868.48</v>
      </c>
    </row>
    <row r="33" spans="1:7" x14ac:dyDescent="0.25">
      <c r="A33" t="s">
        <v>34</v>
      </c>
      <c r="C33" s="4">
        <v>9351312.5600000005</v>
      </c>
      <c r="D33" s="4">
        <v>7786635.0999999996</v>
      </c>
      <c r="E33" s="4">
        <v>7849583.8200000003</v>
      </c>
      <c r="F33" s="4">
        <v>9265184.5399999991</v>
      </c>
      <c r="G33" s="4">
        <v>10166674.280000001</v>
      </c>
    </row>
    <row r="34" spans="1:7" x14ac:dyDescent="0.25">
      <c r="A34" t="s">
        <v>35</v>
      </c>
      <c r="C34" s="4">
        <v>86902042.680000007</v>
      </c>
      <c r="D34" s="4">
        <v>93321389.659999996</v>
      </c>
      <c r="E34" s="4">
        <v>85810544.969999999</v>
      </c>
      <c r="F34" s="4">
        <v>90100014.480000004</v>
      </c>
      <c r="G34" s="4">
        <v>91608529</v>
      </c>
    </row>
    <row r="35" spans="1:7" x14ac:dyDescent="0.25">
      <c r="A35" t="s">
        <v>36</v>
      </c>
      <c r="C35" s="4">
        <v>751122.08</v>
      </c>
      <c r="D35" s="4">
        <v>738593.59</v>
      </c>
      <c r="E35" s="4">
        <v>545484.47</v>
      </c>
      <c r="F35" s="4">
        <v>509456</v>
      </c>
      <c r="G35" s="4">
        <v>496367</v>
      </c>
    </row>
    <row r="36" spans="1:7" x14ac:dyDescent="0.25">
      <c r="A36" t="s">
        <v>37</v>
      </c>
      <c r="C36" s="4">
        <v>7487580.7000000002</v>
      </c>
      <c r="D36" s="4">
        <v>6511432.6199999992</v>
      </c>
      <c r="E36" s="4">
        <v>4458270.9000000004</v>
      </c>
      <c r="F36" s="4">
        <v>4217857.2399999993</v>
      </c>
      <c r="G36" s="4">
        <v>3691713.5099999993</v>
      </c>
    </row>
    <row r="37" spans="1:7" x14ac:dyDescent="0.25">
      <c r="A37" t="s">
        <v>38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t="s">
        <v>39</v>
      </c>
      <c r="C38" s="4">
        <v>8730098.7699999996</v>
      </c>
      <c r="D38" s="4">
        <v>7234017.4199999999</v>
      </c>
      <c r="E38" s="4">
        <v>8400491.4400000013</v>
      </c>
      <c r="F38" s="4">
        <v>8593543.7400000002</v>
      </c>
      <c r="G38" s="4">
        <v>10372010.949999999</v>
      </c>
    </row>
    <row r="39" spans="1:7" x14ac:dyDescent="0.25">
      <c r="A39" t="s">
        <v>40</v>
      </c>
      <c r="C39" s="4">
        <v>82716652.170000002</v>
      </c>
      <c r="D39" s="4">
        <v>64004725.869999997</v>
      </c>
      <c r="E39" s="4">
        <v>114799580.73</v>
      </c>
      <c r="F39" s="4">
        <v>139956027</v>
      </c>
      <c r="G39" s="4">
        <v>139220427</v>
      </c>
    </row>
    <row r="40" spans="1:7" x14ac:dyDescent="0.25">
      <c r="A40" t="s">
        <v>41</v>
      </c>
      <c r="C40" s="4">
        <v>33727385.170000002</v>
      </c>
      <c r="D40" s="4">
        <v>37450027.299999997</v>
      </c>
      <c r="E40" s="4">
        <v>38160838.280000001</v>
      </c>
      <c r="F40" s="4">
        <v>37270611.770000003</v>
      </c>
      <c r="G40" s="4">
        <v>46497551.219999999</v>
      </c>
    </row>
    <row r="42" spans="1:7" x14ac:dyDescent="0.25">
      <c r="A42" t="s">
        <v>42</v>
      </c>
      <c r="C42" s="3">
        <f t="shared" ref="C42" si="0">SUM(C7:C40)</f>
        <v>3203222629.0112467</v>
      </c>
      <c r="D42" s="3">
        <f>SUM(D7:D40)</f>
        <v>3474470309.9320984</v>
      </c>
      <c r="E42" s="3">
        <f>SUM(E7:E40)</f>
        <v>3673033322.5182619</v>
      </c>
      <c r="F42" s="3">
        <f>SUM(F7:F40)</f>
        <v>3947946555.3130431</v>
      </c>
      <c r="G42" s="3">
        <f>SUM(G7:G40)</f>
        <v>4213234074.7456527</v>
      </c>
    </row>
    <row r="43" spans="1:7" x14ac:dyDescent="0.25">
      <c r="C43" s="5"/>
      <c r="D43" s="5"/>
      <c r="E43" s="5"/>
      <c r="F43" s="5"/>
      <c r="G43" s="6"/>
    </row>
    <row r="44" spans="1:7" x14ac:dyDescent="0.25">
      <c r="A44" t="s">
        <v>43</v>
      </c>
      <c r="B44" t="s">
        <v>44</v>
      </c>
    </row>
    <row r="46" spans="1:7" x14ac:dyDescent="0.25">
      <c r="B46" t="s">
        <v>45</v>
      </c>
    </row>
    <row r="47" spans="1:7" x14ac:dyDescent="0.25">
      <c r="B47" t="s">
        <v>46</v>
      </c>
    </row>
    <row r="48" spans="1:7" x14ac:dyDescent="0.25">
      <c r="B48" t="s">
        <v>47</v>
      </c>
    </row>
    <row r="50" spans="1:7" x14ac:dyDescent="0.25">
      <c r="A50" t="s">
        <v>59</v>
      </c>
    </row>
    <row r="52" spans="1:7" ht="18.75" x14ac:dyDescent="0.3">
      <c r="A52" s="13" t="s">
        <v>0</v>
      </c>
      <c r="B52" s="13"/>
      <c r="C52" s="13"/>
      <c r="D52" s="13"/>
      <c r="E52" s="13"/>
      <c r="F52" s="13"/>
      <c r="G52" s="13"/>
    </row>
    <row r="53" spans="1:7" ht="18.75" x14ac:dyDescent="0.3">
      <c r="A53" s="13" t="s">
        <v>48</v>
      </c>
      <c r="B53" s="13"/>
      <c r="C53" s="13"/>
      <c r="D53" s="13"/>
      <c r="E53" s="13"/>
      <c r="F53" s="13"/>
      <c r="G53" s="13"/>
    </row>
    <row r="54" spans="1:7" x14ac:dyDescent="0.25">
      <c r="C54" s="7"/>
      <c r="D54" s="7"/>
      <c r="E54" s="7"/>
      <c r="F54" s="7"/>
    </row>
    <row r="55" spans="1:7" x14ac:dyDescent="0.25">
      <c r="C55" s="2" t="s">
        <v>3</v>
      </c>
      <c r="D55" s="2" t="s">
        <v>4</v>
      </c>
      <c r="E55" s="2" t="s">
        <v>5</v>
      </c>
      <c r="F55" s="2" t="s">
        <v>6</v>
      </c>
      <c r="G55" s="2" t="s">
        <v>7</v>
      </c>
    </row>
    <row r="56" spans="1:7" x14ac:dyDescent="0.25">
      <c r="A56" s="8" t="s">
        <v>49</v>
      </c>
    </row>
    <row r="57" spans="1:7" x14ac:dyDescent="0.25">
      <c r="A57" t="s">
        <v>50</v>
      </c>
      <c r="C57" s="9">
        <v>628841</v>
      </c>
      <c r="D57" s="9">
        <v>621890</v>
      </c>
      <c r="E57" s="9">
        <v>651456</v>
      </c>
      <c r="F57" s="9">
        <v>673311</v>
      </c>
      <c r="G57" s="9">
        <v>695184</v>
      </c>
    </row>
    <row r="58" spans="1:7" x14ac:dyDescent="0.25">
      <c r="A58" t="s">
        <v>51</v>
      </c>
      <c r="C58" s="9">
        <v>5199087</v>
      </c>
      <c r="D58" s="9">
        <v>5872319</v>
      </c>
      <c r="E58" s="9">
        <v>6253836</v>
      </c>
      <c r="F58" s="9">
        <v>6530709</v>
      </c>
      <c r="G58" s="9">
        <v>6166598</v>
      </c>
    </row>
    <row r="59" spans="1:7" x14ac:dyDescent="0.25">
      <c r="A59" t="s">
        <v>52</v>
      </c>
      <c r="C59" s="9">
        <f>C60-C58</f>
        <v>1228947</v>
      </c>
      <c r="D59" s="9">
        <f>D60-D58</f>
        <v>1015405</v>
      </c>
      <c r="E59" s="9">
        <f>E60-E58</f>
        <v>1027445</v>
      </c>
      <c r="F59" s="9">
        <f>F60-F58</f>
        <v>1046308</v>
      </c>
      <c r="G59" s="9">
        <f>G60-G58</f>
        <v>1175471</v>
      </c>
    </row>
    <row r="60" spans="1:7" x14ac:dyDescent="0.25">
      <c r="A60" t="s">
        <v>53</v>
      </c>
      <c r="C60" s="9">
        <v>6428034</v>
      </c>
      <c r="D60" s="9">
        <v>6887724</v>
      </c>
      <c r="E60" s="9">
        <v>7281281</v>
      </c>
      <c r="F60" s="9">
        <v>7577017</v>
      </c>
      <c r="G60" s="9">
        <v>7342069</v>
      </c>
    </row>
    <row r="61" spans="1:7" x14ac:dyDescent="0.25">
      <c r="C61" s="9"/>
      <c r="D61" s="9"/>
      <c r="E61" s="9"/>
      <c r="F61" s="9"/>
      <c r="G61" s="9"/>
    </row>
    <row r="62" spans="1:7" x14ac:dyDescent="0.25">
      <c r="A62" s="8" t="s">
        <v>54</v>
      </c>
      <c r="C62" s="9"/>
      <c r="D62" s="9"/>
      <c r="E62" s="9"/>
      <c r="F62" s="9"/>
      <c r="G62" s="9"/>
    </row>
    <row r="63" spans="1:7" x14ac:dyDescent="0.25">
      <c r="A63" t="s">
        <v>50</v>
      </c>
      <c r="C63" s="9">
        <v>9330</v>
      </c>
      <c r="D63" s="9">
        <v>4489</v>
      </c>
      <c r="E63" s="9">
        <v>2685</v>
      </c>
      <c r="F63" s="9">
        <v>2580</v>
      </c>
      <c r="G63" s="9">
        <v>9457</v>
      </c>
    </row>
    <row r="64" spans="1:7" x14ac:dyDescent="0.25">
      <c r="A64" t="s">
        <v>51</v>
      </c>
      <c r="C64" s="9">
        <v>48620</v>
      </c>
      <c r="D64" s="9">
        <v>39051</v>
      </c>
      <c r="E64" s="9">
        <v>23152</v>
      </c>
      <c r="F64" s="9">
        <v>20824</v>
      </c>
      <c r="G64" s="9">
        <v>44310</v>
      </c>
    </row>
    <row r="65" spans="1:7" x14ac:dyDescent="0.25">
      <c r="A65" t="s">
        <v>52</v>
      </c>
      <c r="C65" s="10">
        <f>C66-C64</f>
        <v>2100</v>
      </c>
      <c r="D65" s="10">
        <f>D66-D64</f>
        <v>727</v>
      </c>
      <c r="E65" s="10">
        <f>E66-E64</f>
        <v>221</v>
      </c>
      <c r="F65" s="10">
        <f>F66-F64</f>
        <v>297</v>
      </c>
      <c r="G65" s="10">
        <f>G66-G64</f>
        <v>817</v>
      </c>
    </row>
    <row r="66" spans="1:7" x14ac:dyDescent="0.25">
      <c r="A66" t="s">
        <v>53</v>
      </c>
      <c r="C66" s="9">
        <v>50720</v>
      </c>
      <c r="D66" s="9">
        <v>39778</v>
      </c>
      <c r="E66" s="9">
        <v>23373</v>
      </c>
      <c r="F66" s="9">
        <v>21121</v>
      </c>
      <c r="G66" s="9">
        <v>45127</v>
      </c>
    </row>
    <row r="67" spans="1:7" x14ac:dyDescent="0.25">
      <c r="C67" s="9"/>
      <c r="D67" s="9"/>
      <c r="E67" s="9"/>
      <c r="F67" s="9"/>
      <c r="G67" s="9"/>
    </row>
    <row r="68" spans="1:7" x14ac:dyDescent="0.25">
      <c r="A68" s="8" t="s">
        <v>55</v>
      </c>
      <c r="C68" s="9"/>
      <c r="D68" s="9"/>
      <c r="E68" s="9"/>
      <c r="F68" s="9"/>
      <c r="G68" s="9"/>
    </row>
    <row r="69" spans="1:7" x14ac:dyDescent="0.25">
      <c r="A69" t="s">
        <v>56</v>
      </c>
      <c r="C69" s="9">
        <v>632933</v>
      </c>
      <c r="D69" s="9">
        <v>625586</v>
      </c>
      <c r="E69" s="9">
        <v>653665</v>
      </c>
      <c r="F69" s="9">
        <v>675444</v>
      </c>
      <c r="G69" s="9">
        <v>697528</v>
      </c>
    </row>
    <row r="70" spans="1:7" x14ac:dyDescent="0.25">
      <c r="A70" t="s">
        <v>51</v>
      </c>
      <c r="C70" s="4">
        <f t="shared" ref="C70:G71" si="1">C64+C58</f>
        <v>5247707</v>
      </c>
      <c r="D70" s="4">
        <f t="shared" si="1"/>
        <v>5911370</v>
      </c>
      <c r="E70" s="4">
        <f t="shared" si="1"/>
        <v>6276988</v>
      </c>
      <c r="F70" s="4">
        <f t="shared" si="1"/>
        <v>6551533</v>
      </c>
      <c r="G70" s="4">
        <f t="shared" si="1"/>
        <v>6210908</v>
      </c>
    </row>
    <row r="71" spans="1:7" x14ac:dyDescent="0.25">
      <c r="A71" t="s">
        <v>52</v>
      </c>
      <c r="C71" s="4">
        <f t="shared" si="1"/>
        <v>1231047</v>
      </c>
      <c r="D71" s="4">
        <f t="shared" si="1"/>
        <v>1016132</v>
      </c>
      <c r="E71" s="4">
        <f t="shared" si="1"/>
        <v>1027666</v>
      </c>
      <c r="F71" s="4">
        <f t="shared" si="1"/>
        <v>1046605</v>
      </c>
      <c r="G71" s="4">
        <f t="shared" si="1"/>
        <v>1176288</v>
      </c>
    </row>
    <row r="72" spans="1:7" x14ac:dyDescent="0.25">
      <c r="A72" t="s">
        <v>53</v>
      </c>
      <c r="C72" s="4">
        <f>C60+C66</f>
        <v>6478754</v>
      </c>
      <c r="D72" s="4">
        <f>D60+D66</f>
        <v>6927502</v>
      </c>
      <c r="E72" s="4">
        <f>E60+E66</f>
        <v>7304654</v>
      </c>
      <c r="F72" s="4">
        <f>F60+F66</f>
        <v>7598138</v>
      </c>
      <c r="G72" s="4">
        <f>G60+G66</f>
        <v>7387196</v>
      </c>
    </row>
    <row r="75" spans="1:7" x14ac:dyDescent="0.25">
      <c r="A75" s="8" t="s">
        <v>57</v>
      </c>
      <c r="C75" s="11">
        <f>C42/C72</f>
        <v>494.4195487297784</v>
      </c>
      <c r="D75" s="11">
        <f>D42/D72</f>
        <v>501.54735573257119</v>
      </c>
      <c r="E75" s="11">
        <f>E42/E72</f>
        <v>502.83467533414478</v>
      </c>
      <c r="F75" s="11">
        <f>F42/F72</f>
        <v>519.59395253324476</v>
      </c>
      <c r="G75" s="11">
        <f>G42/G72</f>
        <v>570.34280324302381</v>
      </c>
    </row>
    <row r="78" spans="1:7" x14ac:dyDescent="0.25">
      <c r="A78" t="s">
        <v>58</v>
      </c>
    </row>
    <row r="80" spans="1:7" x14ac:dyDescent="0.25">
      <c r="A80" s="1" t="s">
        <v>59</v>
      </c>
    </row>
    <row r="91" spans="3:3" x14ac:dyDescent="0.25">
      <c r="C91" s="12"/>
    </row>
    <row r="93" spans="3:3" x14ac:dyDescent="0.25">
      <c r="C93" s="4"/>
    </row>
    <row r="97" spans="3:3" x14ac:dyDescent="0.25">
      <c r="C97" s="4"/>
    </row>
    <row r="99" spans="3:3" x14ac:dyDescent="0.25">
      <c r="C99" s="12"/>
    </row>
    <row r="102" spans="3:3" x14ac:dyDescent="0.25">
      <c r="C102" s="11"/>
    </row>
    <row r="106" spans="3:3" x14ac:dyDescent="0.25">
      <c r="C106" s="11"/>
    </row>
    <row r="108" spans="3:3" x14ac:dyDescent="0.25">
      <c r="C108" s="4"/>
    </row>
    <row r="110" spans="3:3" x14ac:dyDescent="0.25">
      <c r="C110" s="11"/>
    </row>
    <row r="113" spans="3:3" x14ac:dyDescent="0.25">
      <c r="C113" s="11"/>
    </row>
  </sheetData>
  <mergeCells count="5">
    <mergeCell ref="A1:G1"/>
    <mergeCell ref="A2:G2"/>
    <mergeCell ref="A3:G3"/>
    <mergeCell ref="A52:G52"/>
    <mergeCell ref="A53:G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dcterms:created xsi:type="dcterms:W3CDTF">2025-02-27T14:14:23Z</dcterms:created>
  <dcterms:modified xsi:type="dcterms:W3CDTF">2025-03-06T19:24:11Z</dcterms:modified>
</cp:coreProperties>
</file>