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Forecast Files\"/>
    </mc:Choice>
  </mc:AlternateContent>
  <xr:revisionPtr revIDLastSave="0" documentId="13_ncr:1_{D6FAA61F-9629-4E04-BF68-93A2C69810EC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Report" sheetId="6" r:id="rId1"/>
  </sheets>
  <definedNames>
    <definedName name="_AMO_UniqueIdentifier" hidden="1">"'f5717f7c-f209-4bb0-811c-2d7a123358fd'"</definedName>
    <definedName name="_AMO_XmlVersion" hidden="1">"'1'"</definedName>
    <definedName name="H__Sas_RF_GeorgeAdhocs_Forecast_ChildrensHC_enrolleemerge_sas7bdat">#REF!</definedName>
    <definedName name="H__Sas_RF_GeorgeAdhocs_Forecast_ChildrensHC_merge_sas7bd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6" l="1"/>
  <c r="G59" i="6"/>
  <c r="G70" i="6" l="1"/>
  <c r="G65" i="6"/>
  <c r="G71" i="6" s="1"/>
  <c r="G42" i="6" l="1"/>
  <c r="G75" i="6" s="1"/>
  <c r="F59" i="6" l="1"/>
  <c r="F65" i="6"/>
  <c r="F71" i="6" s="1"/>
  <c r="F70" i="6"/>
  <c r="F72" i="6"/>
  <c r="D42" i="6" l="1"/>
  <c r="F42" i="6"/>
  <c r="F75" i="6" s="1"/>
  <c r="C65" i="6"/>
  <c r="C59" i="6"/>
  <c r="D70" i="6"/>
  <c r="E70" i="6"/>
  <c r="E65" i="6"/>
  <c r="D65" i="6"/>
  <c r="C70" i="6"/>
  <c r="C72" i="6"/>
  <c r="D72" i="6"/>
  <c r="E59" i="6"/>
  <c r="E72" i="6"/>
  <c r="D59" i="6"/>
  <c r="C42" i="6" l="1"/>
  <c r="C75" i="6" s="1"/>
  <c r="E71" i="6"/>
  <c r="C71" i="6"/>
  <c r="E42" i="6"/>
  <c r="E75" i="6" s="1"/>
  <c r="D71" i="6"/>
  <c r="D75" i="6"/>
</calcChain>
</file>

<file path=xl/sharedStrings.xml><?xml version="1.0" encoding="utf-8"?>
<sst xmlns="http://schemas.openxmlformats.org/spreadsheetml/2006/main" count="74" uniqueCount="60">
  <si>
    <t>Medical Assistance</t>
  </si>
  <si>
    <t>MinnesotaCare</t>
  </si>
  <si>
    <t>Nursing Facilities</t>
  </si>
  <si>
    <t>ICF/DD</t>
  </si>
  <si>
    <t>Day Training &amp; Habilitation</t>
  </si>
  <si>
    <t>DD Waiver</t>
  </si>
  <si>
    <t>Disabled Waiver (CADI)</t>
  </si>
  <si>
    <t>Chronically Ill Waiver (CAC)</t>
  </si>
  <si>
    <t>Waiver Screenings</t>
  </si>
  <si>
    <t>Home Health Agencies</t>
  </si>
  <si>
    <t>Inpatient Hospital</t>
  </si>
  <si>
    <t>Outpatient Hospital</t>
  </si>
  <si>
    <t>Ambulatory Surgery</t>
  </si>
  <si>
    <t>Mental Health Services</t>
  </si>
  <si>
    <t>Physicians</t>
  </si>
  <si>
    <t>Dental</t>
  </si>
  <si>
    <t>Laboratory &amp; Radiology</t>
  </si>
  <si>
    <t>Rehabilitation Serv.</t>
  </si>
  <si>
    <t>Prescription Drugs</t>
  </si>
  <si>
    <t>Med. Supplies &amp; Prosthetics</t>
  </si>
  <si>
    <t>Med. Transportation</t>
  </si>
  <si>
    <t>Managed Care (HMO)</t>
  </si>
  <si>
    <t>Other Practitioners</t>
  </si>
  <si>
    <t>Other Services</t>
  </si>
  <si>
    <t>Medicare &amp; Ins. Buy-In</t>
  </si>
  <si>
    <t>CD Treatment Fund</t>
  </si>
  <si>
    <t>Child Welfare Case Management</t>
  </si>
  <si>
    <t>Vuln. Adult / DD Case Management</t>
  </si>
  <si>
    <t>Res. Fac. for SED Children (Rule 5)</t>
  </si>
  <si>
    <t>Child &amp; Teen Checkup Outreach</t>
  </si>
  <si>
    <t>Access Services</t>
  </si>
  <si>
    <t>IEP Services</t>
  </si>
  <si>
    <t>Medical Assistance &amp; MinnesotaCare</t>
  </si>
  <si>
    <t>Total</t>
  </si>
  <si>
    <t>Consumer Support Grants</t>
  </si>
  <si>
    <t>Minnesota Health Care Programs</t>
  </si>
  <si>
    <t>Payments for Services for Children (Under Age 21)</t>
  </si>
  <si>
    <t>By Year of Service</t>
  </si>
  <si>
    <t>Notes:</t>
  </si>
  <si>
    <t>Enrollment Data on Children (Under Age 21)</t>
  </si>
  <si>
    <t xml:space="preserve">     Number Ever Enrolled</t>
  </si>
  <si>
    <t xml:space="preserve">     Number Ever Enrolled*</t>
  </si>
  <si>
    <t xml:space="preserve"> *  Unduplicated across programs.</t>
  </si>
  <si>
    <t xml:space="preserve">     Managed Care Enrollee Months</t>
  </si>
  <si>
    <t xml:space="preserve">     FFS Enrollee Months</t>
  </si>
  <si>
    <t xml:space="preserve">     Total Enrollee Months</t>
  </si>
  <si>
    <t>Average Payment per Enrollee Month</t>
  </si>
  <si>
    <t>Personal Care Assistance</t>
  </si>
  <si>
    <t>Brain Inj. Waiver (TBI)</t>
  </si>
  <si>
    <t>Home Care Nursing</t>
  </si>
  <si>
    <t>FY 2019</t>
  </si>
  <si>
    <t>FY 2020</t>
  </si>
  <si>
    <t>FY 2021</t>
  </si>
  <si>
    <t>FY 2022</t>
  </si>
  <si>
    <t>and very  small changes to earlier years.  This data represents claims paid or reported by managed</t>
  </si>
  <si>
    <t>1.  Minnesota Health Care Programs included here are Medical Assistance and MinnesotaCare.</t>
  </si>
  <si>
    <t>FY 2023</t>
  </si>
  <si>
    <t>2.  Because data is by period of service, small changes to FY 2023 data will occur in future reports,</t>
  </si>
  <si>
    <t>care organizations by October 24, 2023.</t>
  </si>
  <si>
    <t>DHS Reports and Forecasts Division,  December 6,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</si>
</sst>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43" fontId="0" fillId="0" borderId="0" xfId="0" applyNumberFormat="1"/>
    <xf numFmtId="3" fontId="0" fillId="0" borderId="0" xfId="0" applyNumberFormat="1"/>
    <xf numFmtId="165" fontId="0" fillId="0" borderId="0" xfId="0" applyNumberFormat="1"/>
    <xf numFmtId="3" fontId="2" fillId="0" borderId="0" xfId="0" applyNumberFormat="1" applyFont="1" applyAlignment="1">
      <alignment horizontal="center"/>
    </xf>
    <xf numFmtId="0" fontId="2" fillId="0" borderId="0" xfId="0" applyFont="1"/>
    <xf numFmtId="166" fontId="0" fillId="0" borderId="0" xfId="0" applyNumberFormat="1"/>
    <xf numFmtId="3" fontId="4" fillId="0" borderId="0" xfId="0" applyNumberFormat="1" applyFont="1"/>
    <xf numFmtId="164" fontId="0" fillId="0" borderId="0" xfId="1" applyNumberFormat="1" applyFont="1" applyFill="1" applyBorder="1"/>
    <xf numFmtId="164" fontId="0" fillId="0" borderId="0" xfId="1" applyNumberFormat="1" applyFont="1"/>
    <xf numFmtId="0" fontId="0" fillId="0" borderId="0" xfId="0"/>
    <xf numFmtId="0" fontId="0" fillId="0" borderId="0" xfId="0"/>
    <xf numFmtId="165" fontId="6" fillId="0" borderId="0" xfId="0" applyNumberFormat="1" applyFont="1" applyFill="1" applyBorder="1"/>
    <xf numFmtId="0" fontId="0" fillId="0" borderId="0" xfId="0"/>
    <xf numFmtId="165" fontId="6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Font="1" applyAlignment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3"/>
  <sheetViews>
    <sheetView tabSelected="1" zoomScaleNormal="100" workbookViewId="0">
      <selection activeCell="A4" sqref="A4"/>
    </sheetView>
  </sheetViews>
  <sheetFormatPr defaultRowHeight="15" x14ac:dyDescent="0.25"/>
  <cols>
    <col min="1" max="1" width="17.5703125" customWidth="1"/>
    <col min="2" max="2" width="16.7109375" customWidth="1"/>
    <col min="3" max="4" width="14.7109375" customWidth="1"/>
    <col min="5" max="6" width="14.7109375" style="11" customWidth="1"/>
    <col min="7" max="7" width="14.7109375" customWidth="1"/>
    <col min="9" max="9" width="11.140625" bestFit="1" customWidth="1"/>
    <col min="10" max="10" width="12.7109375" customWidth="1"/>
  </cols>
  <sheetData>
    <row r="1" spans="1:8" ht="18.75" x14ac:dyDescent="0.3">
      <c r="A1" s="15" t="s">
        <v>35</v>
      </c>
      <c r="B1" s="15"/>
      <c r="C1" s="16"/>
      <c r="D1" s="16"/>
      <c r="E1" s="16"/>
      <c r="F1" s="16"/>
      <c r="G1" s="16"/>
    </row>
    <row r="2" spans="1:8" ht="18.75" x14ac:dyDescent="0.3">
      <c r="A2" s="15" t="s">
        <v>36</v>
      </c>
      <c r="B2" s="15"/>
      <c r="C2" s="16"/>
      <c r="D2" s="16"/>
      <c r="E2" s="16"/>
      <c r="F2" s="16"/>
      <c r="G2" s="16"/>
    </row>
    <row r="3" spans="1:8" ht="18.75" x14ac:dyDescent="0.3">
      <c r="A3" s="17" t="s">
        <v>37</v>
      </c>
      <c r="B3" s="17"/>
      <c r="C3" s="18"/>
      <c r="D3" s="18"/>
      <c r="E3" s="18"/>
      <c r="F3" s="18"/>
      <c r="G3" s="18"/>
    </row>
    <row r="5" spans="1:8" x14ac:dyDescent="0.25">
      <c r="A5" s="11"/>
      <c r="B5" s="11"/>
      <c r="C5" s="4" t="s">
        <v>50</v>
      </c>
      <c r="D5" s="4" t="s">
        <v>51</v>
      </c>
      <c r="E5" s="4" t="s">
        <v>52</v>
      </c>
      <c r="F5" s="4" t="s">
        <v>53</v>
      </c>
      <c r="G5" s="4" t="s">
        <v>56</v>
      </c>
      <c r="H5" s="11"/>
    </row>
    <row r="6" spans="1:8" x14ac:dyDescent="0.25">
      <c r="A6" s="11"/>
      <c r="B6" s="11"/>
      <c r="C6" s="11"/>
      <c r="G6" s="13"/>
      <c r="H6" s="11"/>
    </row>
    <row r="7" spans="1:8" x14ac:dyDescent="0.25">
      <c r="A7" s="11" t="s">
        <v>2</v>
      </c>
      <c r="B7" s="11"/>
      <c r="C7" s="3">
        <v>220307.98</v>
      </c>
      <c r="D7" s="3">
        <v>192004.98</v>
      </c>
      <c r="E7" s="3">
        <v>164554.07</v>
      </c>
      <c r="F7" s="3">
        <v>180573.26</v>
      </c>
      <c r="G7" s="3">
        <v>317065.26</v>
      </c>
      <c r="H7" s="11"/>
    </row>
    <row r="8" spans="1:8" x14ac:dyDescent="0.25">
      <c r="A8" s="11" t="s">
        <v>3</v>
      </c>
      <c r="B8" s="11"/>
      <c r="C8" s="2">
        <v>4387546.8499999996</v>
      </c>
      <c r="D8" s="2">
        <v>4151772.22</v>
      </c>
      <c r="E8" s="2">
        <v>3827615.43</v>
      </c>
      <c r="F8" s="2">
        <v>3263160.44</v>
      </c>
      <c r="G8" s="2">
        <v>2973151.84</v>
      </c>
      <c r="H8" s="11"/>
    </row>
    <row r="9" spans="1:8" x14ac:dyDescent="0.25">
      <c r="A9" s="11" t="s">
        <v>4</v>
      </c>
      <c r="B9" s="11"/>
      <c r="C9" s="2">
        <v>716.32</v>
      </c>
      <c r="D9" s="2">
        <v>0</v>
      </c>
      <c r="E9" s="2">
        <v>0</v>
      </c>
      <c r="F9" s="2">
        <v>8535.4599999999991</v>
      </c>
      <c r="G9" s="2">
        <v>0</v>
      </c>
      <c r="H9" s="11"/>
    </row>
    <row r="10" spans="1:8" x14ac:dyDescent="0.25">
      <c r="A10" s="11" t="s">
        <v>5</v>
      </c>
      <c r="B10" s="11"/>
      <c r="C10" s="2">
        <v>206175862.63</v>
      </c>
      <c r="D10" s="2">
        <v>251643222.70999998</v>
      </c>
      <c r="E10" s="2">
        <v>297682553.85000002</v>
      </c>
      <c r="F10" s="2">
        <v>317576798.20999998</v>
      </c>
      <c r="G10" s="2">
        <v>349381657.45999998</v>
      </c>
      <c r="H10" s="11"/>
    </row>
    <row r="11" spans="1:8" x14ac:dyDescent="0.25">
      <c r="A11" s="11" t="s">
        <v>6</v>
      </c>
      <c r="B11" s="11"/>
      <c r="C11" s="2">
        <v>120832654.57000001</v>
      </c>
      <c r="D11" s="2">
        <v>140616815.03</v>
      </c>
      <c r="E11" s="2">
        <v>169962311.39999998</v>
      </c>
      <c r="F11" s="2">
        <v>185770680.66</v>
      </c>
      <c r="G11" s="2">
        <v>214099161.78999999</v>
      </c>
      <c r="H11" s="11"/>
    </row>
    <row r="12" spans="1:8" x14ac:dyDescent="0.25">
      <c r="A12" s="11" t="s">
        <v>7</v>
      </c>
      <c r="B12" s="11"/>
      <c r="C12" s="2">
        <v>24894283.670000002</v>
      </c>
      <c r="D12" s="2">
        <v>28619506.379999999</v>
      </c>
      <c r="E12" s="2">
        <v>33526116.800000001</v>
      </c>
      <c r="F12" s="2">
        <v>36129462.82</v>
      </c>
      <c r="G12" s="2">
        <v>37140216.410000004</v>
      </c>
      <c r="H12" s="11"/>
    </row>
    <row r="13" spans="1:8" x14ac:dyDescent="0.25">
      <c r="A13" s="11" t="s">
        <v>48</v>
      </c>
      <c r="B13" s="11"/>
      <c r="C13" s="2">
        <v>2342214.0300000003</v>
      </c>
      <c r="D13" s="2">
        <v>2108920.16</v>
      </c>
      <c r="E13" s="2">
        <v>1971563.21</v>
      </c>
      <c r="F13" s="2">
        <v>1876047.42</v>
      </c>
      <c r="G13" s="2">
        <v>2318148.8199999998</v>
      </c>
      <c r="H13" s="11"/>
    </row>
    <row r="14" spans="1:8" x14ac:dyDescent="0.25">
      <c r="A14" s="11" t="s">
        <v>8</v>
      </c>
      <c r="B14" s="11"/>
      <c r="C14" s="2">
        <v>2022.5</v>
      </c>
      <c r="D14" s="2">
        <v>696.37</v>
      </c>
      <c r="E14" s="2">
        <v>5541.92</v>
      </c>
      <c r="F14" s="2">
        <v>800</v>
      </c>
      <c r="G14" s="2">
        <v>4800</v>
      </c>
      <c r="H14" s="11"/>
    </row>
    <row r="15" spans="1:8" x14ac:dyDescent="0.25">
      <c r="A15" s="11" t="s">
        <v>9</v>
      </c>
      <c r="B15" s="11"/>
      <c r="C15" s="2">
        <v>1235249.26</v>
      </c>
      <c r="D15" s="2">
        <v>1127557.55</v>
      </c>
      <c r="E15" s="2">
        <v>1066727.42</v>
      </c>
      <c r="F15" s="2">
        <v>980437.91</v>
      </c>
      <c r="G15" s="2">
        <v>804947.7</v>
      </c>
      <c r="H15" s="11"/>
    </row>
    <row r="16" spans="1:8" x14ac:dyDescent="0.25">
      <c r="A16" s="11" t="s">
        <v>49</v>
      </c>
      <c r="B16" s="11"/>
      <c r="C16" s="2">
        <v>55322641.590000004</v>
      </c>
      <c r="D16" s="2">
        <v>57187787.159999996</v>
      </c>
      <c r="E16" s="2">
        <v>56594744.270000003</v>
      </c>
      <c r="F16" s="2">
        <v>47308641.549999997</v>
      </c>
      <c r="G16" s="2">
        <v>44017649.490000002</v>
      </c>
      <c r="H16" s="11"/>
    </row>
    <row r="17" spans="1:10" x14ac:dyDescent="0.25">
      <c r="A17" s="11" t="s">
        <v>47</v>
      </c>
      <c r="B17" s="11"/>
      <c r="C17" s="2">
        <v>168278494.66</v>
      </c>
      <c r="D17" s="2">
        <v>199284858.44</v>
      </c>
      <c r="E17" s="2">
        <v>205712532.82999998</v>
      </c>
      <c r="F17" s="2">
        <v>229760149.21000001</v>
      </c>
      <c r="G17" s="2">
        <v>265077195.78999999</v>
      </c>
      <c r="H17" s="11"/>
    </row>
    <row r="18" spans="1:10" x14ac:dyDescent="0.25">
      <c r="A18" s="11" t="s">
        <v>10</v>
      </c>
      <c r="B18" s="11"/>
      <c r="C18" s="2">
        <v>160205464.87</v>
      </c>
      <c r="D18" s="2">
        <v>141200934.29999998</v>
      </c>
      <c r="E18" s="2">
        <v>125567770.51000001</v>
      </c>
      <c r="F18" s="2">
        <v>132157451.68000001</v>
      </c>
      <c r="G18" s="2">
        <v>130173623.92999999</v>
      </c>
      <c r="H18" s="11"/>
    </row>
    <row r="19" spans="1:10" x14ac:dyDescent="0.25">
      <c r="A19" s="11" t="s">
        <v>11</v>
      </c>
      <c r="B19" s="11"/>
      <c r="C19" s="2">
        <v>34726511.640000001</v>
      </c>
      <c r="D19" s="2">
        <v>30456084.77</v>
      </c>
      <c r="E19" s="2">
        <v>24817848.309999999</v>
      </c>
      <c r="F19" s="2">
        <v>27296588.240000002</v>
      </c>
      <c r="G19" s="2">
        <v>28349804.210000001</v>
      </c>
      <c r="H19" s="11"/>
    </row>
    <row r="20" spans="1:10" x14ac:dyDescent="0.25">
      <c r="A20" s="11" t="s">
        <v>12</v>
      </c>
      <c r="B20" s="11"/>
      <c r="C20" s="2">
        <v>1207095.1599999999</v>
      </c>
      <c r="D20" s="2">
        <v>980017.41</v>
      </c>
      <c r="E20" s="2">
        <v>831872.15</v>
      </c>
      <c r="F20" s="2">
        <v>848217.54</v>
      </c>
      <c r="G20" s="2">
        <v>1162229.8999999999</v>
      </c>
      <c r="H20" s="11"/>
    </row>
    <row r="21" spans="1:10" x14ac:dyDescent="0.25">
      <c r="A21" s="11" t="s">
        <v>13</v>
      </c>
      <c r="B21" s="11"/>
      <c r="C21" s="2">
        <v>141504869.82999998</v>
      </c>
      <c r="D21" s="2">
        <v>134682953.59</v>
      </c>
      <c r="E21" s="2">
        <v>145621222.69999999</v>
      </c>
      <c r="F21" s="2">
        <v>165980039.47</v>
      </c>
      <c r="G21" s="2">
        <v>192813427.04000002</v>
      </c>
      <c r="H21" s="11"/>
    </row>
    <row r="22" spans="1:10" x14ac:dyDescent="0.25">
      <c r="A22" s="11" t="s">
        <v>14</v>
      </c>
      <c r="B22" s="11"/>
      <c r="C22" s="2">
        <v>79755572.049999997</v>
      </c>
      <c r="D22" s="2">
        <v>76155711.590000004</v>
      </c>
      <c r="E22" s="2">
        <v>69237730.75</v>
      </c>
      <c r="F22" s="2">
        <v>82014505.38000001</v>
      </c>
      <c r="G22" s="2">
        <v>83605834.879999995</v>
      </c>
      <c r="H22" s="11"/>
    </row>
    <row r="23" spans="1:10" x14ac:dyDescent="0.25">
      <c r="A23" s="11" t="s">
        <v>15</v>
      </c>
      <c r="B23" s="11"/>
      <c r="C23" s="2">
        <v>19426876.579999998</v>
      </c>
      <c r="D23" s="2">
        <v>14835674.719999999</v>
      </c>
      <c r="E23" s="2">
        <v>15290034.129999999</v>
      </c>
      <c r="F23" s="2">
        <v>18197197.43</v>
      </c>
      <c r="G23" s="2">
        <v>20898110.289999999</v>
      </c>
      <c r="H23" s="11"/>
    </row>
    <row r="24" spans="1:10" x14ac:dyDescent="0.25">
      <c r="A24" s="11" t="s">
        <v>16</v>
      </c>
      <c r="B24" s="11"/>
      <c r="C24" s="2">
        <v>11064498.77</v>
      </c>
      <c r="D24" s="2">
        <v>10111718.290000001</v>
      </c>
      <c r="E24" s="2">
        <v>9692916.620000001</v>
      </c>
      <c r="F24" s="2">
        <v>11538193.470000001</v>
      </c>
      <c r="G24" s="2">
        <v>10462292.790000001</v>
      </c>
      <c r="H24" s="11"/>
    </row>
    <row r="25" spans="1:10" x14ac:dyDescent="0.25">
      <c r="A25" s="11" t="s">
        <v>17</v>
      </c>
      <c r="B25" s="11"/>
      <c r="C25" s="2">
        <v>18731359.73</v>
      </c>
      <c r="D25" s="2">
        <v>17242194.73</v>
      </c>
      <c r="E25" s="2">
        <v>18883702.779999997</v>
      </c>
      <c r="F25" s="2">
        <v>18585807.830000002</v>
      </c>
      <c r="G25" s="2">
        <v>18907562.41</v>
      </c>
      <c r="H25" s="11"/>
    </row>
    <row r="26" spans="1:10" x14ac:dyDescent="0.25">
      <c r="A26" s="11" t="s">
        <v>18</v>
      </c>
      <c r="B26" s="11"/>
      <c r="C26" s="2">
        <v>71324931.939999998</v>
      </c>
      <c r="D26" s="2">
        <v>66946262.780000001</v>
      </c>
      <c r="E26" s="2">
        <v>65989720.090000004</v>
      </c>
      <c r="F26" s="2">
        <v>75955017.120000005</v>
      </c>
      <c r="G26" s="2">
        <v>78863631.319999993</v>
      </c>
      <c r="H26" s="11"/>
    </row>
    <row r="27" spans="1:10" x14ac:dyDescent="0.25">
      <c r="A27" s="11" t="s">
        <v>19</v>
      </c>
      <c r="B27" s="11"/>
      <c r="C27" s="2">
        <v>42585020.460000008</v>
      </c>
      <c r="D27" s="2">
        <v>42675896.189999998</v>
      </c>
      <c r="E27" s="2">
        <v>40835002.68</v>
      </c>
      <c r="F27" s="2">
        <v>41876689.100000001</v>
      </c>
      <c r="G27" s="2">
        <v>43067159.510000005</v>
      </c>
      <c r="H27" s="11"/>
    </row>
    <row r="28" spans="1:10" x14ac:dyDescent="0.25">
      <c r="A28" s="11" t="s">
        <v>20</v>
      </c>
      <c r="B28" s="11"/>
      <c r="C28" s="2">
        <v>4848042.5</v>
      </c>
      <c r="D28" s="2">
        <v>4314545.62</v>
      </c>
      <c r="E28" s="2">
        <v>3452508.9099999997</v>
      </c>
      <c r="F28" s="2">
        <v>3939140.3400000003</v>
      </c>
      <c r="G28" s="2">
        <v>3972026.02</v>
      </c>
      <c r="H28" s="11"/>
    </row>
    <row r="29" spans="1:10" x14ac:dyDescent="0.25">
      <c r="A29" s="11" t="s">
        <v>21</v>
      </c>
      <c r="B29" s="11"/>
      <c r="C29" s="2">
        <v>1536389449.6630435</v>
      </c>
      <c r="D29" s="2">
        <v>1575080936.0543475</v>
      </c>
      <c r="E29" s="2">
        <v>1776541938.2391305</v>
      </c>
      <c r="F29" s="2">
        <v>1965854731.4782608</v>
      </c>
      <c r="G29" s="2">
        <v>2083191661.065217</v>
      </c>
      <c r="H29" s="11"/>
      <c r="I29" s="2"/>
      <c r="J29" s="2"/>
    </row>
    <row r="30" spans="1:10" x14ac:dyDescent="0.25">
      <c r="A30" s="11" t="s">
        <v>22</v>
      </c>
      <c r="B30" s="11"/>
      <c r="C30" s="2">
        <v>27621199.609999999</v>
      </c>
      <c r="D30" s="2">
        <v>25044405.140000001</v>
      </c>
      <c r="E30" s="2">
        <v>23902489.100000001</v>
      </c>
      <c r="F30" s="2">
        <v>33797066.140000001</v>
      </c>
      <c r="G30" s="2">
        <v>37174745.099999994</v>
      </c>
      <c r="H30" s="11"/>
    </row>
    <row r="31" spans="1:10" x14ac:dyDescent="0.25">
      <c r="A31" s="11" t="s">
        <v>23</v>
      </c>
      <c r="B31" s="11"/>
      <c r="C31" s="2">
        <v>13295347.350000001</v>
      </c>
      <c r="D31" s="2">
        <v>11925616.4</v>
      </c>
      <c r="E31" s="2">
        <v>11739621.379999999</v>
      </c>
      <c r="F31" s="2">
        <v>12324516.640000002</v>
      </c>
      <c r="G31" s="2">
        <v>11863882.290000003</v>
      </c>
      <c r="H31" s="11"/>
    </row>
    <row r="32" spans="1:10" x14ac:dyDescent="0.25">
      <c r="A32" s="11" t="s">
        <v>24</v>
      </c>
      <c r="B32" s="11"/>
      <c r="C32" s="2">
        <v>4656.2</v>
      </c>
      <c r="D32" s="2">
        <v>6782.64</v>
      </c>
      <c r="E32" s="2">
        <v>4262.58</v>
      </c>
      <c r="F32" s="2">
        <v>3400.3</v>
      </c>
      <c r="G32" s="2">
        <v>2146.7399999999998</v>
      </c>
      <c r="H32" s="11"/>
    </row>
    <row r="33" spans="1:10" x14ac:dyDescent="0.25">
      <c r="A33" s="11" t="s">
        <v>25</v>
      </c>
      <c r="B33" s="11"/>
      <c r="C33" s="2">
        <v>9029495.1099999994</v>
      </c>
      <c r="D33" s="2">
        <v>9351312.5600000005</v>
      </c>
      <c r="E33" s="2">
        <v>7786635.0999999996</v>
      </c>
      <c r="F33" s="2">
        <v>7854063.8200000003</v>
      </c>
      <c r="G33" s="2">
        <v>9143807.1600000001</v>
      </c>
      <c r="H33" s="11"/>
    </row>
    <row r="34" spans="1:10" x14ac:dyDescent="0.25">
      <c r="A34" s="11" t="s">
        <v>26</v>
      </c>
      <c r="B34" s="11"/>
      <c r="C34" s="2">
        <v>82077823.659999996</v>
      </c>
      <c r="D34" s="2">
        <v>86902042.680000007</v>
      </c>
      <c r="E34" s="2">
        <v>93321389.659999996</v>
      </c>
      <c r="F34" s="2">
        <v>85811092.969999999</v>
      </c>
      <c r="G34" s="2">
        <v>87181718.560000002</v>
      </c>
      <c r="H34" s="11"/>
    </row>
    <row r="35" spans="1:10" x14ac:dyDescent="0.25">
      <c r="A35" s="11" t="s">
        <v>27</v>
      </c>
      <c r="B35" s="11"/>
      <c r="C35" s="2">
        <v>791704.65</v>
      </c>
      <c r="D35" s="2">
        <v>751122.08</v>
      </c>
      <c r="E35" s="2">
        <v>738593.59</v>
      </c>
      <c r="F35" s="2">
        <v>545484.47</v>
      </c>
      <c r="G35" s="2">
        <v>492276</v>
      </c>
      <c r="H35" s="11"/>
    </row>
    <row r="36" spans="1:10" x14ac:dyDescent="0.25">
      <c r="A36" s="11" t="s">
        <v>28</v>
      </c>
      <c r="B36" s="11"/>
      <c r="C36" s="2">
        <v>9621998.2799999993</v>
      </c>
      <c r="D36" s="2">
        <v>7487580.7000000002</v>
      </c>
      <c r="E36" s="2">
        <v>6530111.1899999995</v>
      </c>
      <c r="F36" s="2">
        <v>4534359.47</v>
      </c>
      <c r="G36" s="2">
        <v>3987114.3599999994</v>
      </c>
      <c r="H36" s="11"/>
    </row>
    <row r="37" spans="1:10" x14ac:dyDescent="0.25">
      <c r="A37" s="11" t="s">
        <v>29</v>
      </c>
      <c r="B37" s="1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11"/>
    </row>
    <row r="38" spans="1:10" x14ac:dyDescent="0.25">
      <c r="A38" s="11" t="s">
        <v>30</v>
      </c>
      <c r="B38" s="11"/>
      <c r="C38" s="2">
        <v>10897951.030000001</v>
      </c>
      <c r="D38" s="2">
        <v>8730098.7699999996</v>
      </c>
      <c r="E38" s="2">
        <v>7234017.4199999999</v>
      </c>
      <c r="F38" s="2">
        <v>8402514.5700000003</v>
      </c>
      <c r="G38" s="2">
        <v>8476617.7100000009</v>
      </c>
      <c r="H38" s="11"/>
    </row>
    <row r="39" spans="1:10" x14ac:dyDescent="0.25">
      <c r="A39" s="11" t="s">
        <v>31</v>
      </c>
      <c r="B39" s="11"/>
      <c r="C39" s="2">
        <v>112506332</v>
      </c>
      <c r="D39" s="2">
        <v>82716652.170000002</v>
      </c>
      <c r="E39" s="2">
        <v>64004725.869999997</v>
      </c>
      <c r="F39" s="2">
        <v>98655847.939999998</v>
      </c>
      <c r="G39" s="2">
        <v>112600596.39</v>
      </c>
      <c r="H39" s="11"/>
    </row>
    <row r="40" spans="1:10" x14ac:dyDescent="0.25">
      <c r="A40" s="11" t="s">
        <v>34</v>
      </c>
      <c r="B40" s="11"/>
      <c r="C40" s="2">
        <v>30521618.899999999</v>
      </c>
      <c r="D40" s="2">
        <v>33727385.170000002</v>
      </c>
      <c r="E40" s="2">
        <v>37450027.299999997</v>
      </c>
      <c r="F40" s="2">
        <v>38161269.310000002</v>
      </c>
      <c r="G40" s="2">
        <v>37120626.189999998</v>
      </c>
      <c r="H40" s="11"/>
    </row>
    <row r="41" spans="1:10" x14ac:dyDescent="0.25">
      <c r="A41" s="11"/>
      <c r="B41" s="11"/>
      <c r="C41" s="11"/>
      <c r="D41" s="11"/>
      <c r="G41" s="13"/>
      <c r="H41" s="11"/>
    </row>
    <row r="42" spans="1:10" x14ac:dyDescent="0.25">
      <c r="A42" s="11" t="s">
        <v>33</v>
      </c>
      <c r="B42" s="11"/>
      <c r="C42" s="3">
        <f>SUM(C7:C40)</f>
        <v>3001829814.0430436</v>
      </c>
      <c r="D42" s="3">
        <f t="shared" ref="D42" si="0">SUM(D7:D40)</f>
        <v>3066259069.3543468</v>
      </c>
      <c r="E42" s="3">
        <f>SUM(E7:E40)</f>
        <v>3319988402.2591305</v>
      </c>
      <c r="F42" s="3">
        <f>SUM(F7:F40)</f>
        <v>3657188481.6482601</v>
      </c>
      <c r="G42" s="3">
        <f>SUM(G7:G40)</f>
        <v>3919644888.4252162</v>
      </c>
      <c r="H42" s="11"/>
      <c r="I42" s="2"/>
      <c r="J42" s="3"/>
    </row>
    <row r="43" spans="1:10" x14ac:dyDescent="0.25">
      <c r="A43" s="11"/>
      <c r="B43" s="11"/>
      <c r="C43" s="14"/>
      <c r="D43" s="14"/>
      <c r="E43" s="14"/>
      <c r="F43" s="14"/>
      <c r="G43" s="12"/>
      <c r="H43" s="11"/>
    </row>
    <row r="44" spans="1:10" x14ac:dyDescent="0.25">
      <c r="A44" s="11" t="s">
        <v>38</v>
      </c>
      <c r="B44" s="11" t="s">
        <v>55</v>
      </c>
      <c r="C44" s="11"/>
      <c r="D44" s="11"/>
      <c r="G44" s="11"/>
      <c r="H44" s="11"/>
    </row>
    <row r="45" spans="1:10" x14ac:dyDescent="0.25">
      <c r="A45" s="11"/>
      <c r="B45" s="11"/>
      <c r="C45" s="11"/>
      <c r="D45" s="11"/>
      <c r="G45" s="11"/>
      <c r="H45" s="11"/>
    </row>
    <row r="46" spans="1:10" x14ac:dyDescent="0.25">
      <c r="A46" s="11"/>
      <c r="B46" s="11" t="s">
        <v>57</v>
      </c>
      <c r="C46" s="11"/>
      <c r="D46" s="11"/>
      <c r="G46" s="11"/>
      <c r="H46" s="11"/>
    </row>
    <row r="47" spans="1:10" s="11" customFormat="1" x14ac:dyDescent="0.25">
      <c r="B47" s="11" t="s">
        <v>54</v>
      </c>
    </row>
    <row r="48" spans="1:10" x14ac:dyDescent="0.25">
      <c r="A48" s="11"/>
      <c r="B48" s="11" t="s">
        <v>58</v>
      </c>
      <c r="C48" s="11"/>
      <c r="D48" s="11"/>
      <c r="G48" s="11"/>
      <c r="H48" s="11"/>
    </row>
    <row r="49" spans="1:8" x14ac:dyDescent="0.25">
      <c r="A49" s="11"/>
      <c r="B49" s="11"/>
      <c r="C49" s="11"/>
      <c r="D49" s="11"/>
      <c r="G49" s="11"/>
      <c r="H49" s="11"/>
    </row>
    <row r="50" spans="1:8" x14ac:dyDescent="0.25">
      <c r="A50" s="11" t="s">
        <v>59</v>
      </c>
      <c r="B50" s="11"/>
      <c r="C50" s="11"/>
      <c r="D50" s="11"/>
      <c r="G50" s="11"/>
      <c r="H50" s="11"/>
    </row>
    <row r="51" spans="1:8" x14ac:dyDescent="0.25">
      <c r="A51" s="11"/>
      <c r="B51" s="11"/>
      <c r="C51" s="11"/>
      <c r="D51" s="11"/>
      <c r="G51" s="11"/>
      <c r="H51" s="11"/>
    </row>
    <row r="52" spans="1:8" ht="18.75" x14ac:dyDescent="0.3">
      <c r="A52" s="15" t="s">
        <v>35</v>
      </c>
      <c r="B52" s="15"/>
      <c r="C52" s="15"/>
      <c r="D52" s="15"/>
      <c r="E52" s="15"/>
      <c r="F52" s="15"/>
      <c r="G52" s="15"/>
      <c r="H52" s="11"/>
    </row>
    <row r="53" spans="1:8" ht="18.75" x14ac:dyDescent="0.3">
      <c r="A53" s="15" t="s">
        <v>39</v>
      </c>
      <c r="B53" s="15"/>
      <c r="C53" s="15"/>
      <c r="D53" s="15"/>
      <c r="E53" s="15"/>
      <c r="F53" s="15"/>
      <c r="G53" s="15"/>
      <c r="H53" s="11"/>
    </row>
    <row r="54" spans="1:8" x14ac:dyDescent="0.25">
      <c r="A54" s="11"/>
      <c r="B54" s="11"/>
      <c r="C54" s="7"/>
      <c r="D54" s="7"/>
      <c r="E54" s="7"/>
      <c r="F54" s="7"/>
      <c r="G54" s="11"/>
      <c r="H54" s="11"/>
    </row>
    <row r="55" spans="1:8" x14ac:dyDescent="0.25">
      <c r="A55" s="11"/>
      <c r="B55" s="11"/>
      <c r="C55" s="4" t="s">
        <v>50</v>
      </c>
      <c r="D55" s="4" t="s">
        <v>51</v>
      </c>
      <c r="E55" s="4" t="s">
        <v>52</v>
      </c>
      <c r="F55" s="4" t="s">
        <v>53</v>
      </c>
      <c r="G55" s="4" t="s">
        <v>56</v>
      </c>
      <c r="H55" s="11"/>
    </row>
    <row r="56" spans="1:8" x14ac:dyDescent="0.25">
      <c r="A56" s="5" t="s">
        <v>0</v>
      </c>
      <c r="B56" s="11"/>
      <c r="C56" s="11"/>
      <c r="G56" s="13"/>
      <c r="H56" s="11"/>
    </row>
    <row r="57" spans="1:8" x14ac:dyDescent="0.25">
      <c r="A57" s="11" t="s">
        <v>40</v>
      </c>
      <c r="B57" s="11"/>
      <c r="C57" s="8">
        <v>650026</v>
      </c>
      <c r="D57" s="8">
        <v>628841</v>
      </c>
      <c r="E57" s="8">
        <v>621890</v>
      </c>
      <c r="F57" s="8">
        <v>651434</v>
      </c>
      <c r="G57" s="8">
        <v>671451</v>
      </c>
      <c r="H57" s="11"/>
    </row>
    <row r="58" spans="1:8" x14ac:dyDescent="0.25">
      <c r="A58" s="11" t="s">
        <v>43</v>
      </c>
      <c r="B58" s="11"/>
      <c r="C58" s="8">
        <v>5113720</v>
      </c>
      <c r="D58" s="8">
        <v>5199087</v>
      </c>
      <c r="E58" s="8">
        <v>5872319</v>
      </c>
      <c r="F58" s="8">
        <v>6253866</v>
      </c>
      <c r="G58" s="8">
        <v>6529137</v>
      </c>
      <c r="H58" s="11"/>
    </row>
    <row r="59" spans="1:8" x14ac:dyDescent="0.25">
      <c r="A59" s="11" t="s">
        <v>44</v>
      </c>
      <c r="B59" s="11"/>
      <c r="C59" s="8">
        <f>C60-C58</f>
        <v>1326294</v>
      </c>
      <c r="D59" s="8">
        <f>D60-D58</f>
        <v>1228947</v>
      </c>
      <c r="E59" s="8">
        <f>E60-E58</f>
        <v>1015405</v>
      </c>
      <c r="F59" s="8">
        <f>F60-F58</f>
        <v>1027337</v>
      </c>
      <c r="G59" s="8">
        <f>G60-G58</f>
        <v>1042008</v>
      </c>
      <c r="H59" s="11"/>
    </row>
    <row r="60" spans="1:8" x14ac:dyDescent="0.25">
      <c r="A60" s="11" t="s">
        <v>45</v>
      </c>
      <c r="B60" s="11"/>
      <c r="C60" s="8">
        <v>6440014</v>
      </c>
      <c r="D60" s="8">
        <v>6428034</v>
      </c>
      <c r="E60" s="8">
        <v>6887724</v>
      </c>
      <c r="F60" s="8">
        <v>7281203</v>
      </c>
      <c r="G60" s="8">
        <v>7571145</v>
      </c>
      <c r="H60" s="11"/>
    </row>
    <row r="61" spans="1:8" x14ac:dyDescent="0.25">
      <c r="A61" s="11"/>
      <c r="B61" s="11"/>
      <c r="C61" s="11"/>
      <c r="D61" s="8"/>
      <c r="E61" s="8"/>
      <c r="F61" s="8"/>
      <c r="G61" s="8"/>
      <c r="H61" s="11"/>
    </row>
    <row r="62" spans="1:8" x14ac:dyDescent="0.25">
      <c r="A62" s="5" t="s">
        <v>1</v>
      </c>
      <c r="B62" s="11"/>
      <c r="C62" s="11"/>
      <c r="D62" s="8"/>
      <c r="E62" s="8"/>
      <c r="F62" s="8"/>
      <c r="G62" s="8"/>
      <c r="H62" s="11"/>
    </row>
    <row r="63" spans="1:8" x14ac:dyDescent="0.25">
      <c r="A63" s="11" t="s">
        <v>40</v>
      </c>
      <c r="B63" s="11"/>
      <c r="C63" s="9">
        <v>10106</v>
      </c>
      <c r="D63" s="8">
        <v>9330</v>
      </c>
      <c r="E63" s="8">
        <v>4489</v>
      </c>
      <c r="F63" s="8">
        <v>2684</v>
      </c>
      <c r="G63" s="8">
        <v>2591</v>
      </c>
      <c r="H63" s="11"/>
    </row>
    <row r="64" spans="1:8" x14ac:dyDescent="0.25">
      <c r="A64" s="11" t="s">
        <v>43</v>
      </c>
      <c r="B64" s="11"/>
      <c r="C64" s="9">
        <v>46590</v>
      </c>
      <c r="D64" s="8">
        <v>48620</v>
      </c>
      <c r="E64" s="8">
        <v>39051</v>
      </c>
      <c r="F64" s="8">
        <v>23150</v>
      </c>
      <c r="G64" s="8">
        <v>20900</v>
      </c>
      <c r="H64" s="11"/>
    </row>
    <row r="65" spans="1:8" x14ac:dyDescent="0.25">
      <c r="A65" s="11" t="s">
        <v>44</v>
      </c>
      <c r="B65" s="11"/>
      <c r="C65" s="9">
        <f>C66-C64</f>
        <v>2560</v>
      </c>
      <c r="D65" s="9">
        <f>D66-D64</f>
        <v>2100</v>
      </c>
      <c r="E65" s="9">
        <f>E66-E64</f>
        <v>727</v>
      </c>
      <c r="F65" s="9">
        <f>F66-F64</f>
        <v>221</v>
      </c>
      <c r="G65" s="9">
        <f>G66-G64</f>
        <v>298</v>
      </c>
      <c r="H65" s="11"/>
    </row>
    <row r="66" spans="1:8" x14ac:dyDescent="0.25">
      <c r="A66" s="11" t="s">
        <v>45</v>
      </c>
      <c r="B66" s="11"/>
      <c r="C66" s="9">
        <v>49150</v>
      </c>
      <c r="D66" s="8">
        <v>50720</v>
      </c>
      <c r="E66" s="8">
        <v>39778</v>
      </c>
      <c r="F66" s="8">
        <v>23371</v>
      </c>
      <c r="G66" s="8">
        <v>21198</v>
      </c>
      <c r="H66" s="11"/>
    </row>
    <row r="67" spans="1:8" x14ac:dyDescent="0.25">
      <c r="A67" s="11"/>
      <c r="B67" s="11"/>
      <c r="C67" s="9"/>
      <c r="D67" s="8"/>
      <c r="E67" s="8"/>
      <c r="F67" s="8"/>
      <c r="G67" s="8"/>
      <c r="H67" s="11"/>
    </row>
    <row r="68" spans="1:8" x14ac:dyDescent="0.25">
      <c r="A68" s="5" t="s">
        <v>32</v>
      </c>
      <c r="B68" s="11"/>
      <c r="C68" s="11"/>
      <c r="D68" s="8"/>
      <c r="E68" s="8"/>
      <c r="F68" s="8"/>
      <c r="G68" s="8"/>
      <c r="H68" s="11"/>
    </row>
    <row r="69" spans="1:8" x14ac:dyDescent="0.25">
      <c r="A69" s="11" t="s">
        <v>41</v>
      </c>
      <c r="B69" s="11"/>
      <c r="C69" s="2">
        <v>653618</v>
      </c>
      <c r="D69" s="8">
        <v>632933</v>
      </c>
      <c r="E69" s="8">
        <v>625586</v>
      </c>
      <c r="F69" s="8">
        <v>653642</v>
      </c>
      <c r="G69" s="8">
        <v>673609</v>
      </c>
      <c r="H69" s="11"/>
    </row>
    <row r="70" spans="1:8" x14ac:dyDescent="0.25">
      <c r="A70" s="11" t="s">
        <v>43</v>
      </c>
      <c r="B70" s="11"/>
      <c r="C70" s="2">
        <f t="shared" ref="C70" si="1">C64+C58</f>
        <v>5160310</v>
      </c>
      <c r="D70" s="2">
        <f t="shared" ref="D70" si="2">D64+D58</f>
        <v>5247707</v>
      </c>
      <c r="E70" s="2">
        <f t="shared" ref="E70:G71" si="3">E64+E58</f>
        <v>5911370</v>
      </c>
      <c r="F70" s="2">
        <f t="shared" si="3"/>
        <v>6277016</v>
      </c>
      <c r="G70" s="2">
        <f t="shared" si="3"/>
        <v>6550037</v>
      </c>
      <c r="H70" s="11"/>
    </row>
    <row r="71" spans="1:8" x14ac:dyDescent="0.25">
      <c r="A71" s="11" t="s">
        <v>44</v>
      </c>
      <c r="B71" s="11"/>
      <c r="C71" s="2">
        <f t="shared" ref="C71" si="4">C65+C59</f>
        <v>1328854</v>
      </c>
      <c r="D71" s="2">
        <f t="shared" ref="D71" si="5">D65+D59</f>
        <v>1231047</v>
      </c>
      <c r="E71" s="2">
        <f t="shared" si="3"/>
        <v>1016132</v>
      </c>
      <c r="F71" s="2">
        <f t="shared" si="3"/>
        <v>1027558</v>
      </c>
      <c r="G71" s="2">
        <f t="shared" si="3"/>
        <v>1042306</v>
      </c>
      <c r="H71" s="11"/>
    </row>
    <row r="72" spans="1:8" x14ac:dyDescent="0.25">
      <c r="A72" s="11" t="s">
        <v>45</v>
      </c>
      <c r="B72" s="11"/>
      <c r="C72" s="2">
        <f>C60+C66</f>
        <v>6489164</v>
      </c>
      <c r="D72" s="2">
        <f>D60+D66</f>
        <v>6478754</v>
      </c>
      <c r="E72" s="2">
        <f>E60+E66</f>
        <v>6927502</v>
      </c>
      <c r="F72" s="2">
        <f>F60+F66</f>
        <v>7304574</v>
      </c>
      <c r="G72" s="2">
        <f>G60+G66</f>
        <v>7592343</v>
      </c>
      <c r="H72" s="11"/>
    </row>
    <row r="73" spans="1:8" x14ac:dyDescent="0.25">
      <c r="A73" s="11"/>
      <c r="B73" s="11"/>
      <c r="C73" s="2"/>
      <c r="G73" s="13"/>
      <c r="H73" s="11"/>
    </row>
    <row r="74" spans="1:8" x14ac:dyDescent="0.25">
      <c r="A74" s="11"/>
      <c r="B74" s="11"/>
      <c r="C74" s="11"/>
      <c r="G74" s="13"/>
      <c r="H74" s="11"/>
    </row>
    <row r="75" spans="1:8" x14ac:dyDescent="0.25">
      <c r="A75" s="5" t="s">
        <v>46</v>
      </c>
      <c r="B75" s="11"/>
      <c r="C75" s="6">
        <f>C42/C72</f>
        <v>462.59114641624768</v>
      </c>
      <c r="D75" s="6">
        <f>D42/D72</f>
        <v>473.27913196802143</v>
      </c>
      <c r="E75" s="6">
        <f>E42/E72</f>
        <v>479.24755593850864</v>
      </c>
      <c r="F75" s="6">
        <f>F42/F72</f>
        <v>500.671015400523</v>
      </c>
      <c r="G75" s="6">
        <f>G42/G72</f>
        <v>516.26288333195907</v>
      </c>
      <c r="H75" s="11"/>
    </row>
    <row r="76" spans="1:8" x14ac:dyDescent="0.25">
      <c r="A76" s="11"/>
      <c r="B76" s="11"/>
      <c r="C76" s="11"/>
      <c r="D76" s="11"/>
      <c r="G76" s="13"/>
      <c r="H76" s="11"/>
    </row>
    <row r="77" spans="1:8" x14ac:dyDescent="0.25">
      <c r="G77" s="13"/>
    </row>
    <row r="78" spans="1:8" x14ac:dyDescent="0.25">
      <c r="A78" t="s">
        <v>42</v>
      </c>
      <c r="G78" s="13"/>
    </row>
    <row r="79" spans="1:8" x14ac:dyDescent="0.25">
      <c r="G79" s="13"/>
    </row>
    <row r="80" spans="1:8" x14ac:dyDescent="0.25">
      <c r="A80" s="13" t="s">
        <v>59</v>
      </c>
    </row>
    <row r="83" spans="3:6" s="10" customFormat="1" x14ac:dyDescent="0.25">
      <c r="E83" s="11"/>
      <c r="F83" s="11"/>
    </row>
    <row r="84" spans="3:6" s="10" customFormat="1" x14ac:dyDescent="0.25">
      <c r="E84" s="11"/>
      <c r="F84" s="11"/>
    </row>
    <row r="85" spans="3:6" s="10" customFormat="1" x14ac:dyDescent="0.25">
      <c r="E85" s="11"/>
      <c r="F85" s="11"/>
    </row>
    <row r="86" spans="3:6" s="10" customFormat="1" x14ac:dyDescent="0.25">
      <c r="E86" s="11"/>
      <c r="F86" s="11"/>
    </row>
    <row r="87" spans="3:6" s="10" customFormat="1" x14ac:dyDescent="0.25">
      <c r="E87" s="11"/>
      <c r="F87" s="11"/>
    </row>
    <row r="88" spans="3:6" s="10" customFormat="1" x14ac:dyDescent="0.25">
      <c r="E88" s="11"/>
      <c r="F88" s="11"/>
    </row>
    <row r="89" spans="3:6" s="10" customFormat="1" x14ac:dyDescent="0.25">
      <c r="E89" s="11"/>
      <c r="F89" s="11"/>
    </row>
    <row r="90" spans="3:6" s="10" customFormat="1" x14ac:dyDescent="0.25">
      <c r="E90" s="11"/>
      <c r="F90" s="11"/>
    </row>
    <row r="91" spans="3:6" x14ac:dyDescent="0.25">
      <c r="C91" s="1"/>
    </row>
    <row r="93" spans="3:6" x14ac:dyDescent="0.25">
      <c r="C93" s="2"/>
    </row>
    <row r="97" spans="3:3" x14ac:dyDescent="0.25">
      <c r="C97" s="2"/>
    </row>
    <row r="99" spans="3:3" x14ac:dyDescent="0.25">
      <c r="C99" s="1"/>
    </row>
    <row r="102" spans="3:3" x14ac:dyDescent="0.25">
      <c r="C102" s="6"/>
    </row>
    <row r="106" spans="3:3" x14ac:dyDescent="0.25">
      <c r="C106" s="6"/>
    </row>
    <row r="108" spans="3:3" x14ac:dyDescent="0.25">
      <c r="C108" s="2"/>
    </row>
    <row r="110" spans="3:3" x14ac:dyDescent="0.25">
      <c r="C110" s="6"/>
    </row>
    <row r="113" spans="3:3" x14ac:dyDescent="0.25">
      <c r="C113" s="6"/>
    </row>
  </sheetData>
  <mergeCells count="5">
    <mergeCell ref="A53:G53"/>
    <mergeCell ref="A52:G52"/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MN Dept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 Dept of Human Services</dc:creator>
  <cp:lastModifiedBy>O'Gorman, Dana S (DHS)</cp:lastModifiedBy>
  <dcterms:created xsi:type="dcterms:W3CDTF">2011-12-28T21:17:07Z</dcterms:created>
  <dcterms:modified xsi:type="dcterms:W3CDTF">2023-12-06T20:51:28Z</dcterms:modified>
</cp:coreProperties>
</file>